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tables/table4.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5.xml" ContentType="application/vnd.openxmlformats-officedocument.spreadsheetml.pivotTab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pivotTables/pivotTable6.xml" ContentType="application/vnd.openxmlformats-officedocument.spreadsheetml.pivotTabl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pivotTables/pivotTable7.xml" ContentType="application/vnd.openxmlformats-officedocument.spreadsheetml.pivotTable+xml"/>
  <Override PartName="/xl/drawings/drawing7.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8.xml" ContentType="application/vnd.openxmlformats-officedocument.drawingml.chartshapes+xml"/>
  <Override PartName="/xl/pivotTables/pivotTable8.xml" ContentType="application/vnd.openxmlformats-officedocument.spreadsheetml.pivotTab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8"/>
  <workbookPr hidePivotFieldList="1"/>
  <mc:AlternateContent xmlns:mc="http://schemas.openxmlformats.org/markup-compatibility/2006">
    <mc:Choice Requires="x15">
      <x15ac:absPath xmlns:x15ac="http://schemas.microsoft.com/office/spreadsheetml/2010/11/ac" url="/Users/JackMac/Desktop/POLITO PARTE 2/Tesi/"/>
    </mc:Choice>
  </mc:AlternateContent>
  <xr:revisionPtr revIDLastSave="0" documentId="13_ncr:1_{B03FAA2A-6F78-5E4A-91BA-7CA9941CBB62}" xr6:coauthVersionLast="47" xr6:coauthVersionMax="47" xr10:uidLastSave="{00000000-0000-0000-0000-000000000000}"/>
  <bookViews>
    <workbookView xWindow="0" yWindow="620" windowWidth="28800" windowHeight="15920" xr2:uid="{07FBB4CA-11A0-9549-AD81-9619A5B4279C}"/>
  </bookViews>
  <sheets>
    <sheet name="Database" sheetId="1" r:id="rId1"/>
    <sheet name="Database FILTRI" sheetId="27" r:id="rId2"/>
    <sheet name="Occorrenze" sheetId="33" r:id="rId3"/>
    <sheet name="Analisi pivot singole startup" sheetId="32" r:id="rId4"/>
    <sheet name="Round e trattamento" sheetId="30" r:id="rId5"/>
    <sheet name="Fonte-trattamento-numero pivot" sheetId="25" r:id="rId6"/>
    <sheet name="CS-VC frequenza round" sheetId="26" r:id="rId7"/>
    <sheet name="Frequenza tipo pivot" sheetId="20" r:id="rId8"/>
    <sheet name="Frequenza Pivot per round" sheetId="21" r:id="rId9"/>
    <sheet name="Frequenza pivot per round C" sheetId="23" r:id="rId10"/>
    <sheet name="Frequenza pivot per round E" sheetId="22" r:id="rId11"/>
    <sheet name="Frequenza pivot per round S" sheetId="24" r:id="rId12"/>
  </sheets>
  <definedNames>
    <definedName name="_xlnm._FilterDatabase" localSheetId="0" hidden="1">Database!$B$1:$Y$518</definedName>
    <definedName name="_xlnm._FilterDatabase" localSheetId="1" hidden="1">'Database FILTRI'!$B$1:$Y$518</definedName>
  </definedNames>
  <calcPr calcId="191028"/>
  <pivotCaches>
    <pivotCache cacheId="0"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25" l="1"/>
  <c r="F11" i="25"/>
  <c r="G11" i="25"/>
  <c r="H11" i="25"/>
  <c r="H10" i="25"/>
  <c r="I10" i="25"/>
  <c r="G10" i="25"/>
  <c r="F10" i="25"/>
  <c r="E11" i="25"/>
  <c r="E10" i="25"/>
  <c r="E9" i="25"/>
  <c r="C34" i="30"/>
  <c r="D34" i="30"/>
  <c r="E34" i="30"/>
  <c r="F34" i="30"/>
  <c r="G34" i="30"/>
  <c r="H34" i="30"/>
  <c r="I34" i="30"/>
  <c r="J34" i="30"/>
  <c r="K34" i="30"/>
  <c r="C35" i="30"/>
  <c r="D35" i="30"/>
  <c r="E35" i="30"/>
  <c r="F35" i="30"/>
  <c r="G35" i="30"/>
  <c r="H35" i="30"/>
  <c r="I35" i="30"/>
  <c r="J35" i="30"/>
  <c r="K35" i="30"/>
  <c r="C36" i="30"/>
  <c r="D36" i="30"/>
  <c r="E36" i="30"/>
  <c r="F36" i="30"/>
  <c r="G36" i="30"/>
  <c r="H36" i="30"/>
  <c r="I36" i="30"/>
  <c r="J36" i="30"/>
  <c r="K36" i="30"/>
  <c r="B36" i="30"/>
  <c r="B35" i="30"/>
  <c r="B34" i="30"/>
  <c r="C21" i="30"/>
  <c r="D21" i="30"/>
  <c r="E21" i="30"/>
  <c r="F21" i="30"/>
  <c r="G21" i="30"/>
  <c r="H21" i="30"/>
  <c r="I21" i="30"/>
  <c r="J21" i="30"/>
  <c r="K21" i="30"/>
  <c r="B21" i="30"/>
  <c r="C19" i="30"/>
  <c r="D19" i="30"/>
  <c r="E19" i="30"/>
  <c r="F19" i="30"/>
  <c r="G19" i="30"/>
  <c r="H19" i="30"/>
  <c r="I19" i="30"/>
  <c r="J19" i="30"/>
  <c r="B19" i="30"/>
  <c r="C20" i="30"/>
  <c r="D20" i="30"/>
  <c r="E20" i="30"/>
  <c r="F20" i="30"/>
  <c r="G20" i="30"/>
  <c r="H20" i="30"/>
  <c r="I20" i="30"/>
  <c r="J20" i="30"/>
  <c r="K20" i="30"/>
  <c r="B20" i="30"/>
  <c r="K19" i="30"/>
  <c r="C4" i="30"/>
  <c r="D4" i="30"/>
  <c r="E4" i="30"/>
  <c r="F4" i="30"/>
  <c r="G4" i="30"/>
  <c r="H4" i="30"/>
  <c r="I4" i="30"/>
  <c r="J4" i="30"/>
  <c r="K4" i="30"/>
  <c r="B4" i="30"/>
  <c r="C6" i="30"/>
  <c r="D6" i="30"/>
  <c r="E6" i="30"/>
  <c r="F6" i="30"/>
  <c r="G6" i="30"/>
  <c r="H6" i="30"/>
  <c r="I6" i="30"/>
  <c r="J6" i="30"/>
  <c r="K6" i="30"/>
  <c r="B6" i="30"/>
  <c r="C5" i="30"/>
  <c r="D5" i="30"/>
  <c r="E5" i="30"/>
  <c r="F5" i="30"/>
  <c r="G5" i="30"/>
  <c r="H5" i="30"/>
  <c r="I5" i="30"/>
  <c r="J5" i="30"/>
  <c r="K5" i="30"/>
  <c r="B5" i="30"/>
  <c r="C37" i="30" l="1"/>
  <c r="H7" i="30"/>
  <c r="C22" i="30"/>
  <c r="I7" i="30"/>
  <c r="L21" i="30"/>
  <c r="G7" i="30"/>
  <c r="E7" i="30"/>
  <c r="L4" i="30"/>
  <c r="D7" i="30"/>
  <c r="L5" i="30"/>
  <c r="L6" i="30"/>
  <c r="K7" i="30"/>
  <c r="C7" i="30"/>
  <c r="H22" i="30"/>
  <c r="F7" i="30"/>
  <c r="J7" i="30"/>
  <c r="G22" i="30"/>
  <c r="D22" i="30"/>
  <c r="L34" i="30"/>
  <c r="L35" i="30"/>
  <c r="J37" i="30"/>
  <c r="K37" i="30"/>
  <c r="D37" i="30"/>
  <c r="E37" i="30"/>
  <c r="F37" i="30"/>
  <c r="G37" i="30"/>
  <c r="L36" i="30"/>
  <c r="H37" i="30"/>
  <c r="I37" i="30"/>
  <c r="B37" i="30"/>
  <c r="F22" i="30"/>
  <c r="E22" i="30"/>
  <c r="K22" i="30"/>
  <c r="J22" i="30"/>
  <c r="L20" i="30"/>
  <c r="I22" i="30"/>
  <c r="L19" i="30"/>
  <c r="B22" i="30"/>
  <c r="B7" i="30"/>
  <c r="L7" i="30" l="1"/>
  <c r="L22" i="30"/>
  <c r="L37" i="30"/>
</calcChain>
</file>

<file path=xl/sharedStrings.xml><?xml version="1.0" encoding="utf-8"?>
<sst xmlns="http://schemas.openxmlformats.org/spreadsheetml/2006/main" count="8631" uniqueCount="1037">
  <si>
    <t>Key</t>
  </si>
  <si>
    <t>ID</t>
  </si>
  <si>
    <t>STARTUP</t>
  </si>
  <si>
    <t>Owner</t>
  </si>
  <si>
    <t>ROUND</t>
  </si>
  <si>
    <t>TRATTAMENTO</t>
  </si>
  <si>
    <t>TIPO PIVOT</t>
  </si>
  <si>
    <t>TAG</t>
  </si>
  <si>
    <t>Feedback / Info nuova</t>
  </si>
  <si>
    <t>Ricavi / costi</t>
  </si>
  <si>
    <t>Quant/Qual</t>
  </si>
  <si>
    <t xml:space="preserve">FONTE </t>
  </si>
  <si>
    <t>INFORMAZIONE</t>
  </si>
  <si>
    <t>Radicale/Incrementale</t>
  </si>
  <si>
    <t>Opportunià/Problema/Necessità</t>
  </si>
  <si>
    <t>CANVAS motivazione</t>
  </si>
  <si>
    <t>DROPOUT</t>
  </si>
  <si>
    <t>Motivo dropout</t>
  </si>
  <si>
    <t>MOTIVO DROPOUT</t>
  </si>
  <si>
    <t>PRODOTTO</t>
  </si>
  <si>
    <t>RICAVI</t>
  </si>
  <si>
    <t>ALTRO</t>
  </si>
  <si>
    <t>2work</t>
  </si>
  <si>
    <t>Re-Mazzucco</t>
  </si>
  <si>
    <t>Effectuation</t>
  </si>
  <si>
    <t>Customer segment</t>
  </si>
  <si>
    <t>quindi quello che abbiamo pensato, poi, è di iniziare comunque ad aiutare gli studenti che sono un po' più cresciuti</t>
  </si>
  <si>
    <t xml:space="preserve">Feedback </t>
  </si>
  <si>
    <t>Ricerca primaria</t>
  </si>
  <si>
    <t xml:space="preserve">Perché per loro, era difficile monetizzare e parlando con chi sta facendo il quinto, hanno scoperto che questi non erano disposti a pagare. </t>
  </si>
  <si>
    <t>Incrementale</t>
  </si>
  <si>
    <t>Lato cliente</t>
  </si>
  <si>
    <t>Trasferimento</t>
  </si>
  <si>
    <t>Servizio</t>
  </si>
  <si>
    <t>No</t>
  </si>
  <si>
    <t>convizione che più clienti si hanno, più ricavi si fanno</t>
  </si>
  <si>
    <t>Value capture</t>
  </si>
  <si>
    <t>Per una serie di ragioni abbiamo deciso di far pagare anche gli studenti</t>
  </si>
  <si>
    <t>Ricerca secondaria</t>
  </si>
  <si>
    <t>Far pagare aumenta la partecipazione all'utilizzo della piattaforma. È un incentivo</t>
  </si>
  <si>
    <t>Differenziazione</t>
  </si>
  <si>
    <t>Ability Hub</t>
  </si>
  <si>
    <t>Controllo</t>
  </si>
  <si>
    <t>Customer need</t>
  </si>
  <si>
    <t>Però l'idea è totalmente cambiata un po'</t>
  </si>
  <si>
    <t>Hanno deciso di sfruttare le competenze dei designer e dei makers per azioni di innovazione sociale e quindi risolvere problemi, sempre progettando a persone con disabilità fisiche.</t>
  </si>
  <si>
    <t>Radicale</t>
  </si>
  <si>
    <t>Non specificato</t>
  </si>
  <si>
    <t>Cambi sul prodotto dal lato sinistro del canvas</t>
  </si>
  <si>
    <t>backgroud peronale del founder</t>
  </si>
  <si>
    <t>La persona con disabilità è proprio un cliente target nuovo che abbiamo deciso di sostituire per cambiare il modello di business</t>
  </si>
  <si>
    <t>Hanno effettuato delle interviste con i potenziali clienti</t>
  </si>
  <si>
    <t>Ricerca primaria: test sul mercato (interviste, questionari), articoli studio</t>
  </si>
  <si>
    <t xml:space="preserve">Conseguenze a pivot precedenti </t>
  </si>
  <si>
    <t>AI Gears</t>
  </si>
  <si>
    <t>Trasformare in prodotti le nostre consulenze</t>
  </si>
  <si>
    <t>Clienti che sono piccole imprese che non hanno competenze. Preferiscono un prodotto e formazione annessa piuttosto che una mera consulenza. In più questione credibilità, solo le big possono permettersi di fare consulenza.</t>
  </si>
  <si>
    <t>Lato tecnologia</t>
  </si>
  <si>
    <t>Inglobata in azienda</t>
  </si>
  <si>
    <t>Letteratura: ricerca secondaria</t>
  </si>
  <si>
    <t>backgroud peronale del founder e altre starup</t>
  </si>
  <si>
    <t>AIdeaHub</t>
  </si>
  <si>
    <t>Zoom out</t>
  </si>
  <si>
    <t>Abbiamo incluso un abbonamento per un servizio di mentoring dedicato</t>
  </si>
  <si>
    <t xml:space="preserve">Info nuova </t>
  </si>
  <si>
    <t>Mentoring in previsione del crowdfunding</t>
  </si>
  <si>
    <t xml:space="preserve">Formazione: Lezioni </t>
  </si>
  <si>
    <t>Alpha Athlete</t>
  </si>
  <si>
    <t>Zoom in</t>
  </si>
  <si>
    <t>Tutti questi tipi di servizio mi hanno fatto fare un passo indietro</t>
  </si>
  <si>
    <t>Consulenza</t>
  </si>
  <si>
    <t>Le precedenti funzionalità di tecnica e tattica avevano un livello di complicazione maggiore e un problema di scalabilità, (grazie a confronti con altleti professionisti si è accorto)</t>
  </si>
  <si>
    <t>Motivazione economica</t>
  </si>
  <si>
    <t>ARTISTplus</t>
  </si>
  <si>
    <t>Stiamo cercando di implementare l'uso della piattaforma finale anche al pubblico diciamo generico</t>
  </si>
  <si>
    <t>Permettere la formazione a persone generiche appassionate e non per forza già artiste, attraverso lo sviluppo di un'ulteriore sezione all'interno dell'applicazione.</t>
  </si>
  <si>
    <t>Dividere, sicuramente, l'applicazione in tre sotto-piattaforme</t>
  </si>
  <si>
    <t>Non specificata</t>
  </si>
  <si>
    <t>/</t>
  </si>
  <si>
    <t>Motivazione economica, differenziazione e infattibilità tecnica sono lato prodotto</t>
  </si>
  <si>
    <t>Costi: guardo le risorse</t>
  </si>
  <si>
    <t>Introdurre questo servizio di abbonamento per dare comunque un pacchetto completo</t>
  </si>
  <si>
    <t>Ricavi</t>
  </si>
  <si>
    <t>Permettere agli utenti di pagare un pacchetto premium se interessati.</t>
  </si>
  <si>
    <t>Il resto è lato mercato</t>
  </si>
  <si>
    <t>Ricavi: guardo al valore</t>
  </si>
  <si>
    <t>Engine of growth</t>
  </si>
  <si>
    <t>Creare un'offerta di servizi unici su ogni piattaforma che sia comunque collegata all'applicazione</t>
  </si>
  <si>
    <t>Infattibilità tecnica</t>
  </si>
  <si>
    <t>Sfruttare i social per generare esternalità di rete, vista la necessità tecnica di un certo numero di utenti al fine di far funzionare l'algoritmo di ricerca. A ogni tipo di social viene data una funzione specifica.</t>
  </si>
  <si>
    <t>Differenza: sto facendo il confronto tra i due pezzi</t>
  </si>
  <si>
    <t>CartWay (Asso)</t>
  </si>
  <si>
    <t>Stiamo pensando sempre di più di andare non tanto verso i retailer, ma verso i brand</t>
  </si>
  <si>
    <t>Intuizione</t>
  </si>
  <si>
    <t>il retailer potrebbe avere degli incentivi nell'ottimizzare i costi e nell'avere più clienti, però il suo risparmio potrebbe bruciarlo con la nostra partnership, potrebbe essere più interessante per il brand per lanciare un suo prodotto</t>
  </si>
  <si>
    <t>Ricostruire il meccanismo mentale, che poi si ritrova come evidenza</t>
  </si>
  <si>
    <t>Dobbiamo aggiungere qualcosa di più esplicito, fatto meglio, fatto più a regola d'arte e aggiungere alcune funzionalità che pensavamo appunto di tralasciare per il momento, come ad esempio la possibilità di avere delle statistiche</t>
  </si>
  <si>
    <t>Perché è qualcosa che al momento permette la differenziazione dalla concorrenza.</t>
  </si>
  <si>
    <t>Controllo: non ho metodo, vado a caso, non ho teoria</t>
  </si>
  <si>
    <t>Due meccamismi di raccolta dati diversi</t>
  </si>
  <si>
    <t>ATHome</t>
  </si>
  <si>
    <t>Ho pensato di poter entrare nel mercato, non solo nel B2C, ma anche B2B</t>
  </si>
  <si>
    <t>Appartamento come possibile benefit aziendale vista la situazione covid e smartworking, in sostituzione alla macchina aziendale.</t>
  </si>
  <si>
    <t>Vedere se ci sono pattern temporali nei pivot</t>
  </si>
  <si>
    <t xml:space="preserve">Effectuation: ho prodotto e guardo a chi venderlo, tengo fermo il prodotto, so cosa posso fare </t>
  </si>
  <si>
    <t>S: statistica e campionamento, fare ipotesi e vedere se la cosa è significativa</t>
  </si>
  <si>
    <t>Audiografo</t>
  </si>
  <si>
    <t>Adesso mi sono concentrato su quella che è la mia tipologia di business che invece è di nicchia</t>
  </si>
  <si>
    <t xml:space="preserve">Ricavi </t>
  </si>
  <si>
    <t>Al fine di rispondere a esigenze più specifiche e possibilità di alzare i prezzi.</t>
  </si>
  <si>
    <t>Prodotto fisico</t>
  </si>
  <si>
    <t>per tutte le startp, poi raggrupapte per trattament</t>
  </si>
  <si>
    <t>Scientifico: concentro sui bisogni lato clienti</t>
  </si>
  <si>
    <t>E: meccanismo di falsificazione, mi basta uno per dire che non funziona, il prodotto non lo cambio</t>
  </si>
  <si>
    <t>BottegaLab</t>
  </si>
  <si>
    <t>Abbiamo modificato il concetto per riuscire a proporre prodotti che non avessero questa tipologia di stagionalità</t>
  </si>
  <si>
    <t>Data la situazione covid e la stagionalità dei gadget venduti (per cerimonie).</t>
  </si>
  <si>
    <t>uguale per i motivi</t>
  </si>
  <si>
    <t>Abbiamo pensato di fare tutta una serie di mini brand, tutti legati, sempre sotto uno stesso nome che è quello di BottegaLab, però che praticamente, ogni mini brand è settorializzato</t>
  </si>
  <si>
    <t>Channel</t>
  </si>
  <si>
    <t>In più voglio spingere totalmente sull’online con l’e-commerce</t>
  </si>
  <si>
    <t>Potenzialità di margini più elevati.</t>
  </si>
  <si>
    <t>Intuizione: cogliere un'opportunità a causa di fattori esterni</t>
  </si>
  <si>
    <t>agli effectuation non lo dice mai il cliente</t>
  </si>
  <si>
    <t>BuildNN</t>
  </si>
  <si>
    <t>Scientific</t>
  </si>
  <si>
    <t>Ci siamo un po’ più aperti mentalmente alla logica del canale</t>
  </si>
  <si>
    <t xml:space="preserve">Non riuscivano ad acquisire i clienti, avevano un convertion time basso. Le loro convertion venivano tutte dai loro rapporti personali </t>
  </si>
  <si>
    <t>Wayt</t>
  </si>
  <si>
    <t>L'importante è che sia una persona che voglia raccontare quello che ha fatto</t>
  </si>
  <si>
    <t>Hanno riscontrato maggiore interesse nei travel blogger in quanto, condividere, è insito nel loro lavoro</t>
  </si>
  <si>
    <t>Facciamo uno strumento che serve a loro per creare il contenuto e poi che permette di condividere direttamente questo contenuto</t>
  </si>
  <si>
    <t xml:space="preserve"> I blogger hanno difficoltà nel creare i contenuti in quanto si servono di diversi strumenti per rendere interattivo il post.</t>
  </si>
  <si>
    <t>Correlazione con background personale: lavoro o passione</t>
  </si>
  <si>
    <t>Quindi, abbiamo un attimo tolto la parte del viaggiatore per semplicità</t>
  </si>
  <si>
    <t>Costo</t>
  </si>
  <si>
    <t>Focalizzarsi sul rispondere alle esigenze dei travel blogger</t>
  </si>
  <si>
    <t>È cambiato il canale di comunicazione, ovvero prima pensavo di fare social, Edge invece adesso più influencer marketing</t>
  </si>
  <si>
    <t>In base alle tendenze</t>
  </si>
  <si>
    <t>Scelta di verticalizzarsi in un determinato settore è pivot? (zoom in)</t>
  </si>
  <si>
    <t>Con dei contest in ambito viaggio, quindi un concorso a premi riguardo ai contenuti degli utenti</t>
  </si>
  <si>
    <t>Necessità di incentivare l'utente a creare contenuti di qualità</t>
  </si>
  <si>
    <t>CollabFor.it</t>
  </si>
  <si>
    <t>Rendere obsoleto il business model come era prima e improntare i guadagni e attività da fare più su qualcosa di orientato agli eventi all'interno della piattaforma</t>
  </si>
  <si>
    <t>Oltre ad una fee, ritengono sia più profittevolo concentrarsi su qualcosa di orientato agli eventi presenti nella piattaforma.</t>
  </si>
  <si>
    <t>La tipologia "customer need" potrebbe essere troppo generale, non è indipendente da alcune delle altre tipologie di pivot</t>
  </si>
  <si>
    <t>CompaX</t>
  </si>
  <si>
    <t>Abbiamo fatto pivoting, perché gli acceleratori e incubatori rappresentavano un'interessante opportunità</t>
  </si>
  <si>
    <t>è emerso il problema che è importante aggregare dati di diverse startup (tramite conversazioni con incubatori) e poi abbiamo parlato con investitori che investono anche in acceleratori e ci ha confermato questa necessità (consulenza perché è stata la conferma)</t>
  </si>
  <si>
    <t>Cwexchange</t>
  </si>
  <si>
    <t>Ci sono variazioni soprattutto della soluzione che viene offerta al cliente</t>
  </si>
  <si>
    <t>Necessità di differenziarsi, hanno pensato all'opzione di dividere gli account in base alle diverse esigenze</t>
  </si>
  <si>
    <t>Abbiamo pensato comunque al fare qualcosa di un po’ diverso, ad integrare una parte in più</t>
  </si>
  <si>
    <t xml:space="preserve">Necessità di differenziarsi </t>
  </si>
  <si>
    <t xml:space="preserve">Su tutte 362 stratup, analisi del fatto che i dropout siano più probabili nello scientifico, ci vogliono più tempo e più soldi. </t>
  </si>
  <si>
    <t>DaniloMecozziPhotography</t>
  </si>
  <si>
    <t>Io mi sono concentrato nello sviluppare bene l'incontro tra queste due realtà e nello sviluppare l'intelligenza artificiale che permetta al fotografo di ottimizzare il proprio percorso in maniera così da risparmiare benzina</t>
  </si>
  <si>
    <t>Necessità di avere un algoritmo in grado di tenere in considerazione gli spostamenti tra un servizio e l'altro, ottimizzando la programmazione degli appuntamenti</t>
  </si>
  <si>
    <t>Domely</t>
  </si>
  <si>
    <t>Il secondo cambiamento è l'approccio con le agenzie e le associazioni</t>
  </si>
  <si>
    <t>Fornire alle agenzie un portale specifico per le loro esigenze</t>
  </si>
  <si>
    <t>si è deciso di abbandonare l’hardware, per concentrarmi sullo sviluppo della app</t>
  </si>
  <si>
    <t>Costi</t>
  </si>
  <si>
    <t>Il founder decide di non sviluppare la parte hardwaer per il momento per poter iniziare a finanziare il progetto</t>
  </si>
  <si>
    <t>Business architecture</t>
  </si>
  <si>
    <t>ma che viene sviluppata principalmente per agenzie che hanno dei collaboratori domestici direttamente come dipendenti</t>
  </si>
  <si>
    <t>Per non sforare la copertura dei conti, c'è una compessità nello sviluppo progettuale</t>
  </si>
  <si>
    <t>Adesso l'abbonamento è base ma la funzionalità aggiuntiva viene aggiunta al prezzo precedente</t>
  </si>
  <si>
    <t>Per permettere di avere maggior ordine nella costruzione del budget</t>
  </si>
  <si>
    <t>COMMENTI</t>
  </si>
  <si>
    <t>EuGENE</t>
  </si>
  <si>
    <t>Se invece devo guardare la seconda parte della startup, quella dedicata alla consulenza medica tramite telefono, video consulenza, eccetera eccetera, io credo che quelli siano invece dati negativi e quella parte della startup va, almeno inizialmente, accantonata</t>
  </si>
  <si>
    <t>Le persone non si fidano e affidano ad una consulenza online</t>
  </si>
  <si>
    <t>Lavoro</t>
  </si>
  <si>
    <t>Spesso le ricerche primarie sono affiancate da quelle secondarie</t>
  </si>
  <si>
    <t>Ho capito che per i miei clienti il problema fondamentale è soprattutto il fatto di risparmiare tempo nella prenotazione degli appuntamenti, ho capito che devo concentrarmi più su quella parte piuttosto che sull’algoritmo diagnostico</t>
  </si>
  <si>
    <t>Nel momento in cui si passa da avere B2B e B2C, a solo uno dei due, è customer segment o business architecture?</t>
  </si>
  <si>
    <t>FantaDaily</t>
  </si>
  <si>
    <t>Abbiamo deciso di andare sulla strada dell'algoritmo statistico e vorremmo fornire lo strumento d’asta</t>
  </si>
  <si>
    <t>L'algoritmo statistico al fine di rendere più oggettivi possibili i voti dei calciatori</t>
  </si>
  <si>
    <t>Incertezza business</t>
  </si>
  <si>
    <t>Solo il 14% delle startup che hanno fatto pivot propone un prodotto fisico.</t>
  </si>
  <si>
    <t>Platform</t>
  </si>
  <si>
    <t>Allora diciamo che di base l’idea resta uguale, soltanto che al momento è sicuramente esclusa l’integrazione di un concorso a premi all'interno della nostra idea</t>
  </si>
  <si>
    <t>La consulenza ha parlato di cavilli legali e consigliato di non procedere con il concorso a premi</t>
  </si>
  <si>
    <t>Francesco B.</t>
  </si>
  <si>
    <t>Mi sono indirizzato soprattutto sugli enti pubblici</t>
  </si>
  <si>
    <t>Gli enti pubblici hanno la responsabilità sociale, è difficile sia il singolo a risolvere la situazione, anche grazie a confronto con altri startupper (round 3)</t>
  </si>
  <si>
    <t>Gaema</t>
  </si>
  <si>
    <t>Non è ancora arrivato il momento di customizzare il tutto perché la gente ha ancora bisogno di andare nel posto fisico, ma solamente dare una consulenza online.</t>
  </si>
  <si>
    <t>Le persone non si fidano ad acquistare un gioiello online. Vogliono il contatto con l'orefice.</t>
  </si>
  <si>
    <t>Narrativa, qualitativa, meccanismi processo, diagrammi a blocchi del processo decisionale, scientifico è bellissimo ma non finsice mai (pro e contro)</t>
  </si>
  <si>
    <t>WineExperience</t>
  </si>
  <si>
    <t>Ci siamo accorti che forse era il caso, come ti dissi l'altra volta, di considerare anche un altro tipo di clientela</t>
  </si>
  <si>
    <t>Sembra abbiano avuto un'evidenza per cambiare segmento, ma non specifica</t>
  </si>
  <si>
    <t xml:space="preserve">Questo processo come fa fare i pivot </t>
  </si>
  <si>
    <t>FoodisMedicine</t>
  </si>
  <si>
    <t>adesso ci rivolgiamo direttamente all'utente finale</t>
  </si>
  <si>
    <t>Formazione</t>
  </si>
  <si>
    <t>Rilevano che sia più profittevole rivolgersi agli utenti finali, piuttosto che alle palestre o ai centri fitness, come pensavano all'inzio</t>
  </si>
  <si>
    <t>Meccanismi di pivot, come lo fanno, che info usano, cosa vanno a cambaire, come lo cambiano, narrativa: far vedere le startup</t>
  </si>
  <si>
    <t>Gamelooks</t>
  </si>
  <si>
    <t>la cosa che ho un po’ cambiato è il chi, le caratteristiche del campione</t>
  </si>
  <si>
    <t>Feedback</t>
  </si>
  <si>
    <t>Dal sondaggio si riscontra un maggiore interesse da parte di un target diverso da quello individuato inizialmente (anche grazie alle lezioni) (feedback negativo)</t>
  </si>
  <si>
    <t>Problema</t>
  </si>
  <si>
    <t>di creare una piattaforma virtuale iniziale, non partire con l’app</t>
  </si>
  <si>
    <t>Sviluppare una applicazione da zero ha dei costi che lei non può sostenere, tramite un master conosce una piattaforma (TEOOH) che le fa venire l'idea di poter fare una cosa simile o usare proprio quella</t>
  </si>
  <si>
    <t>nel senso che come segmento di cliente prima avevo aggiunto il locale che si affilia all’app, in questo momento il segmento sono i single, quelli che vogliono fare il Gamelooks</t>
  </si>
  <si>
    <t>dato che non il suo prodotto non è più un'app, ma una piattaforma virtuale, i clienti non sono più i bar, ma gli utenti finali</t>
  </si>
  <si>
    <t>Necessità</t>
  </si>
  <si>
    <t>Accommotraction</t>
  </si>
  <si>
    <t>ero soprattutto focalizzato sulle locazioni brevi e l'ho cambiata anche sulla vendita degli immobili con opportuni servizi però collaterali</t>
  </si>
  <si>
    <t xml:space="preserve">il founder sostiene che "sarebbe assurdo non farlo", dare anche la possibilità di acquisto dell'immobile, oltre all'affito breve, vuole offrire un servizio più completo </t>
  </si>
  <si>
    <t xml:space="preserve">Effefectuation: consulenze: sia esterne che di altri team </t>
  </si>
  <si>
    <t>tentare una campagna promozionale anche grazie a una raccolta di reward crowdfunding</t>
  </si>
  <si>
    <t>YOURENT</t>
  </si>
  <si>
    <t>abbiamo deciso di concentrarci sullo sharing tra privati di mezzi elettrici</t>
  </si>
  <si>
    <t>Grazie all'analisi di trend adattati alla loro idea e a confronti con alcune persone hanno scelto su cosa verticalizarsi, la scelta di specializzarsi nasce anche dopo le lezioni del percorso</t>
  </si>
  <si>
    <t>Abbiamo eliminato la parte consumer totalmente</t>
  </si>
  <si>
    <t>Statistica</t>
  </si>
  <si>
    <t>Grazie a interviste il founder capisce che potrebbe essere la clientela più interessata al loro prodotto</t>
  </si>
  <si>
    <t>Yourent ha iniziato con IVL</t>
  </si>
  <si>
    <t>BeeMarket</t>
  </si>
  <si>
    <t>Però, stavo pensando, invece, di fare un'app, di fare un semplice sito, un sito Internet, proprio una questione anche economica</t>
  </si>
  <si>
    <t>Visti i costi di realizzazione e l’esigenza di entrare velocemente sul mercato, il founder si è concentrato su una delle due funzionalità della propria piattaforma</t>
  </si>
  <si>
    <t>EcoFutureWay</t>
  </si>
  <si>
    <t>Ho rivisto l’idea, ovvero di focalizzarmi solo su un certo tipo di rifiuti, che sono poi quelli elettronici</t>
  </si>
  <si>
    <t>Parlando con gli altri partecipanti delle startup, è emerso che è un progetto molto ambizioso, bisogna gestire tanti rifiuti ed  è meglio focalizzarsi più su quello che  è più affine al  percorso di studi del founder</t>
  </si>
  <si>
    <t>Studio</t>
  </si>
  <si>
    <t>Enveption</t>
  </si>
  <si>
    <t>aspetta, i clienti non sono gli utenti</t>
  </si>
  <si>
    <t>A lezione si sono accorti di dover distinguere i clienti paganti e gli effettivi utenti</t>
  </si>
  <si>
    <t>AmaliaCare</t>
  </si>
  <si>
    <t>abbiamo proprio modificato facendo un'offerta di questo tipo</t>
  </si>
  <si>
    <t>La motivazione è un blocco legale che hanno avuto dal ministero, possono soltanto gestire le relazioni tra famiglia e badante e non tutta la parte di contratti lavorativi</t>
  </si>
  <si>
    <t xml:space="preserve">BadaME: cliente al centro, adatta il prodotto al cliente </t>
  </si>
  <si>
    <t>abbiamo pensato di fare pacchetti più brevi</t>
  </si>
  <si>
    <t>Bisogno</t>
  </si>
  <si>
    <t>Grazie a interviste strutturate danno maggiore libertà alla famiglia, più flessibilità per decidere (modifica e aumenta il numero delle possibilità delle durate dell'affiliazione, arricchiscono l'offerta)</t>
  </si>
  <si>
    <t xml:space="preserve">Abbiamo preso la decisione, non gestiamo più le famiglie come le abbiamo sempre gestite e andiamo a sviluppare un'altra cosa </t>
  </si>
  <si>
    <t>Ha avuto questa idea dopo aver iniziato a usare il suo prodotto sul mercato e aver capito le problematiche, dopo aver effettuato ricerche sulla struttura del mercato, si modifica anche l'algoritmo sottostante (fanno solo più ricerca e selezione)</t>
  </si>
  <si>
    <t>un cambiamento è quello che ti dicevo prima dell’aggiungere la chiamata per farci sentire dalle famiglie, quello è sicuramente una cosa che io non avevo previsto</t>
  </si>
  <si>
    <t>Ha avuto questa idea grazie all'esperienza che ha avuto con clienti, quindi dai feedback che riceveva dai clienti</t>
  </si>
  <si>
    <t>bisogna unire le due cose e creare un servizio che sia automatico ma allo stesso tempo ci siamo noi dietro e rassicuriamo la famiglia</t>
  </si>
  <si>
    <t>le famiglie si sentivano derubate, nessuno rispondeva al telefono, cambiamento da feedback negativo</t>
  </si>
  <si>
    <t>è fondamentale per loro essere seguiti dal Care Manager che gli ha fatto la ricerca</t>
  </si>
  <si>
    <t>informazioni ricevute dopo erogazione di una parte del servizio</t>
  </si>
  <si>
    <t>Sand</t>
  </si>
  <si>
    <t>Pisanò</t>
  </si>
  <si>
    <t>mi voglio rivolgere adesso, più verso persone sportive, che amano spostarsi e amano stare all'aria aperta</t>
  </si>
  <si>
    <t xml:space="preserve"> (interviste strutturate) tramite interviste a persone in generale</t>
  </si>
  <si>
    <t xml:space="preserve"> uomini soportivi che amano spostarsi e amano stare all'aria aperta</t>
  </si>
  <si>
    <t xml:space="preserve"> analisi di mercato, non ha effettuato interviste</t>
  </si>
  <si>
    <t>save It</t>
  </si>
  <si>
    <t>attraverso il nostro tool, guidiamo nella scelta di un fondo pensionistico adatto alle loro esigenze e creando anche diversi tipi di forme integrative</t>
  </si>
  <si>
    <t>(non sapevano come attuarlo, non hanno risorse a sufficienza ed era poco profittevole e costoso)</t>
  </si>
  <si>
    <t>il target sono i giovani e i liberi professionisti che non conosconono le opportunità</t>
  </si>
  <si>
    <t>esperienza personale e prima analsi di interviste effeuate a diverse persone, non esegue una analisi completa.</t>
  </si>
  <si>
    <t xml:space="preserve">inizialmente volevamo rivolgerci a giovani e liberi professionisti, in realtà un altro target che avevamo individuato sono i genitori dei ragazzi </t>
  </si>
  <si>
    <t xml:space="preserve">tramite interviste e survey </t>
  </si>
  <si>
    <t>Effe: sicuri delle prorpie competenze, difficile mettere in dubbio se stessi, quindi è più facile cambiare il cliente che il protto</t>
  </si>
  <si>
    <t>aggiunto un modello di generare dei ricavi, introducendo un nuovo distributore</t>
  </si>
  <si>
    <t xml:space="preserve">Ampliamento dei canali e nuovo modello di ricavi, colleghi che hanno già lavorato nel settore. </t>
  </si>
  <si>
    <t xml:space="preserve">attraverso i commercialisti avevo pensato di andare prima su un modello B2B2C </t>
  </si>
  <si>
    <t xml:space="preserve">Il servizio è rimasto uguale, ma si rivolgono alle aziende come cliente, ma come utente finale sono i dipendenti delle aziende.  Attraverso commercialisti </t>
  </si>
  <si>
    <t>SUAVYS</t>
  </si>
  <si>
    <t>mi sto indirizzando verso i clienti che hanno il timore dalla pandemia</t>
  </si>
  <si>
    <t xml:space="preserve">attraverso check, senza a chiedere alle persone, da spunto su ordinanza regionale </t>
  </si>
  <si>
    <t>invece di cercare i clienti customer privati, devo indirizzarmi al B2B e cercare dei clienti di aziende un po’ più grandi</t>
  </si>
  <si>
    <t xml:space="preserve"> si rivolge alle aziende, l'utente finale sono i dipendenti. dato dal tempo, non ha altri componenti nel team, deve ridurre i costi delle spedizioni</t>
  </si>
  <si>
    <t>ho cambiato e sono ritornato alla vecchia idea dei due prodotti</t>
  </si>
  <si>
    <t xml:space="preserve"> vede come sta cambiando il mercato, dato dal fatto che nel mercato tutti stanno ritornando a lavorare e la presenza dei vaccini</t>
  </si>
  <si>
    <t>Posh</t>
  </si>
  <si>
    <t>inserire dei servizi aggiuntivi per i nostri clienti, cioè per i nostri negozianti e abbiamo strutturato l'app in modo tale da poter proprio aggiungere quelle delle sponsorizzate molto ben congegnate</t>
  </si>
  <si>
    <t>Cambia leggermente il servizio, vengono aggiunti dei servizi, cambia leggermente la value proposition, hanno cambiato il metodo di interazione.</t>
  </si>
  <si>
    <t>abbiamo strutturato un piano di marketing per gli utenti, un piano per i negozianti, abbiamo pensato a una struttura di Ambassador</t>
  </si>
  <si>
    <t>Roxanne.ai</t>
  </si>
  <si>
    <t>servizio chiuso soltanto sulla parte della pubblica amministrazione, stava diventando un po’ troppo rischioso; quindi, abbiamo deciso di switchare ad un ad un software che può essere utile alle organizzazioni in generale</t>
  </si>
  <si>
    <t>hanno deciso di aumentare la costumer segment, il BMC rimane costante. no interviste, decisione presa dovo aver avuto un contatto con un possbile cliente/partner</t>
  </si>
  <si>
    <t>S: invece che cambaire totalemnte, mi concentro su qualcosa, i cambiamenti non sono molto radicali</t>
  </si>
  <si>
    <t>su quei due prodotti mettiamo dei commerciali che si metteranno a vendere il prodotto</t>
  </si>
  <si>
    <t>Cambiano i canali di distribuzione e  il metodo di ricavo, Il BMC rimane costante.</t>
  </si>
  <si>
    <t>se tu azienda vuoi realizzare un PoC che riguarda intelligenza artificiale, noi lo facciamo come servizio, quindi consulenza</t>
  </si>
  <si>
    <t>Hanno deciso di ampliare il servizio offerto, quindi modifica della Value Proposition. no interviste, decisione presa dopo aver fatto consulenza con un cliente.</t>
  </si>
  <si>
    <t>Sens-ycling</t>
  </si>
  <si>
    <t>persone che siano studenti ma anche cittadini, in generale, che siano anche un po’ fra virgolette meno abbienti</t>
  </si>
  <si>
    <t>Si focalizza la Customer Segment, il BMC rimane costante.</t>
  </si>
  <si>
    <t>I pivot non Re-Mazzucco sono stati controllati da Re e Mazzucco ma non sono stati modificati</t>
  </si>
  <si>
    <t>il Target che sicuramente passerà da B2C al B2B</t>
  </si>
  <si>
    <t>Cambia il BMC, perché cambia la Value Proposition e il Customer Segment, dalla fine della filiera si va ad inserire all'interno della filiera.</t>
  </si>
  <si>
    <t>andando a dare un prodotto\servizio che venga proposto direttamente alle aziende raccoglitrici o comunque che gestiscono e smistano i rifiuti</t>
  </si>
  <si>
    <t>congegno che si deve applicare ai cassonetti e che allo stesso tempo è collegato a una app</t>
  </si>
  <si>
    <t>Cambia la Value Proposition e il metodo di ricavo, si passa da una macchina a un prodotto che applica ai cassonetti</t>
  </si>
  <si>
    <t>Technology</t>
  </si>
  <si>
    <t>blockchain, quindi che permette di gestire tutti i propri cassonetti o piuttosto i prodotti di diverso tipo</t>
  </si>
  <si>
    <t>Si modifica la value proposition, introducento valore per il cliente</t>
  </si>
  <si>
    <t>Soalr tech</t>
  </si>
  <si>
    <t>all'inizio avevo come target di riferimento appunto le strutture ricettive, ma anche i privati, però mi sono accorto che per il momento è meglio accantonare i privati e provare prima concentrarsi sulle strutture ricettive</t>
  </si>
  <si>
    <t>Si riduce il Customer Segment.</t>
  </si>
  <si>
    <t>Solphonic Africa</t>
  </si>
  <si>
    <t>Abbiamo aggiunto la vendita di proprietà intellettuali</t>
  </si>
  <si>
    <t>Modifica delle Revenues.</t>
  </si>
  <si>
    <t>Abbiamo aggiunto la parte dedicata a sfruttare la coltivazione degli oceani</t>
  </si>
  <si>
    <t>Viene aggiunta una funzionalità, incremento della value proposition.</t>
  </si>
  <si>
    <t>Proxiby</t>
  </si>
  <si>
    <t>Fulvi</t>
  </si>
  <si>
    <t>se non aggiungere alla vendita di prodotti alimentari anche servizi per le piccole attività e introdurre la videochat</t>
  </si>
  <si>
    <t>Per ampliare la platea dei possibili clienti e dare una migliore risposta alle problematiche riscontrate (tramite questionari)</t>
  </si>
  <si>
    <t>Feedback positvio: presentarsi un'opportunità, sono più propensi ad accoglierla</t>
  </si>
  <si>
    <t>Your Millennial Mentor</t>
  </si>
  <si>
    <t>non solo non c'è la membership, ma è proprio cambiata anche l'idea di servizi. Perché io qua, per esempio, parlavo proprio appunto di accesso al programma di mentorship, di entrare a far parte di una community, mentre adesso ecco una cosa che è cambiata è che il servizio non sarà entrare a far parte di una community</t>
  </si>
  <si>
    <t>feedback clienti e di conoscenti, più riflessioni personali su costi e ricavi possibili</t>
  </si>
  <si>
    <t>Orvete</t>
  </si>
  <si>
    <t>permettere ai farmacisti di vendere all'interno dello store</t>
  </si>
  <si>
    <t>Consiglio da gente del settore, prima voleva creare una piattaforma per rivendere ai farmacisti, ora una piattaforma per i clienti dove le farmacie possono vendere direttamente.</t>
  </si>
  <si>
    <t>Ha spostato il settore di interesse, non devo vendere sul target giovanile ma sul target delle neomamme, perché è quello più influente e quindi dai 39 anni in su</t>
  </si>
  <si>
    <t>Parlando con un farmacista ha capito che non deve puntare sui ragazzi ma sulle neomamme perché spendono più.</t>
  </si>
  <si>
    <t>Milestonesoflife</t>
  </si>
  <si>
    <t>il discorso del sito l'ho trasformato nel discorso dell'applicazione</t>
  </si>
  <si>
    <t>Ha capito che con l'app ouò offrire un servizio migliore ai suoi clienti</t>
  </si>
  <si>
    <t>Recovery Smartphone</t>
  </si>
  <si>
    <t>da un servizio di distribuzione anche dell'hardware con tutte le colonnine a portarla a essere un servizio solamente in cloud</t>
  </si>
  <si>
    <t>Feedback (negativo)</t>
  </si>
  <si>
    <t>Dopo le interviste e i sondaggi capisce che la parte di fornire smartphone attraverso delle colonnine con i dati dell'utente dentro non interessa, interessa solo la parte del recupero dati in cloud</t>
  </si>
  <si>
    <t>Anche il tipo di clientela perché pensavo fosse più aperto a tutti, mentre ora punto sulla fascia 25-45</t>
  </si>
  <si>
    <t xml:space="preserve">Dopo interviste e sondaggi capisce che questa fascia d'età è quella più interessata. </t>
  </si>
  <si>
    <t>HOMY: scientifica che fa pivot technology</t>
  </si>
  <si>
    <t>YFAD</t>
  </si>
  <si>
    <t>pensiamo di fare una piattaforma con più utenti possibili e poi generare Revenue a livello più pubblicitario piuttosto che come pensavamo inizialmente di stipulare contratti con controparti finanziarie grosse</t>
  </si>
  <si>
    <t>Nexhibiz</t>
  </si>
  <si>
    <t>E che sicuramente dobbiamo concentrarci all'inizio sui junior</t>
  </si>
  <si>
    <t>Dalle interviste ha capito che deve concentrarsi all'inizio sulla categoria junior, cosa che prima non aveva considerato</t>
  </si>
  <si>
    <t>Nunest</t>
  </si>
  <si>
    <t>però stiamo sempre di più alzando l'età perché stiamo notando che ci sono sempre più persone over 35 o 40 che hanno bisogno di soluzioni abitative in condivisione</t>
  </si>
  <si>
    <t>Lo hanno capito con ricerche di mercato e dati istat, quindi hanno fatto il cambio</t>
  </si>
  <si>
    <t>Orior</t>
  </si>
  <si>
    <t>Allora questo è cambiato durante le lezioni del corso, all’inizia avevamo pensato a una piattaforma che mettesse in comunicazione docenti, professori e studenti. Poi siamo passati a considerare come nostri clienti le università e poi solo esclusivamente gli studenti</t>
  </si>
  <si>
    <t>Si sono resi conto tramite interviste e soprattutto grazie all'aver parlato con un esperto del settore e con della ricerca</t>
  </si>
  <si>
    <t>Una serie di valutazioni su quali potevano essere i nostri possibili target di riferimento e alla fine ci siamo resi conto che attraverso quei canali è possibile vendere il servizio alla pubblica amministrazione</t>
  </si>
  <si>
    <t>Hanno ricambiato target dopo delle ricerche perché non sapevano bene come vendere al precedente target.</t>
  </si>
  <si>
    <t>Bikeflix</t>
  </si>
  <si>
    <t>ero partito con l'idea della manutenzione, di voler fare abbonamenti di manutenzione, ma è un'idea che ho buttato via</t>
  </si>
  <si>
    <t>America vs Italia</t>
  </si>
  <si>
    <t>abbiamo preso in gestione la flotta della Pirelli</t>
  </si>
  <si>
    <t xml:space="preserve"> la motivazione per cui si fa una partnership è economica</t>
  </si>
  <si>
    <t>Abbiamo chiuso l'accordo con Decathlon, partiamo con un progetto pilota che prevede la pubblicizzazione da parte del loro portale Decathlon.it del nostro servizio nelle città dove siamo presenti</t>
  </si>
  <si>
    <t>partnership</t>
  </si>
  <si>
    <t>Brots</t>
  </si>
  <si>
    <t>anche gli artisti con più seguito, con una fanbase più definita sentono gli stessi problemi</t>
  </si>
  <si>
    <t xml:space="preserve">Bisogno </t>
  </si>
  <si>
    <t xml:space="preserve">Interviste </t>
  </si>
  <si>
    <t>questo nuovo sviluppo ci permette di arrivare anche ad artisti con un numero di follower molto più basso, circa 5000, 10000 follower</t>
  </si>
  <si>
    <t>Prima la loro app era molto focalizzata su artisti con 100000 followers, mentre ora è indirizzata anche ad artisti che ne hanno molti meno.</t>
  </si>
  <si>
    <t>CommunityHouse</t>
  </si>
  <si>
    <t>Adesso è molto più puntuale a dare la possiibilità, risolvere il problema</t>
  </si>
  <si>
    <t xml:space="preserve">Landing page </t>
  </si>
  <si>
    <t>abbiamo avviato un nuovo prodotto</t>
  </si>
  <si>
    <t xml:space="preserve">è nato il bisogno dagli utenti della community online, di imprare a loro volta di creare una community online </t>
  </si>
  <si>
    <t>L'alltra novità di quest'ultimo mese è che, oltre alla nostra community, l'abbiamo aperta ad altre sei community parten</t>
  </si>
  <si>
    <t>per espandersi, per aumentare il bacino di clienti</t>
  </si>
  <si>
    <t>Controllare che i pivot siano solo nelle parti del founder e non nelle domande</t>
  </si>
  <si>
    <t>Different</t>
  </si>
  <si>
    <t xml:space="preserve">la soluzione è questa, creare uno spazio digitale </t>
  </si>
  <si>
    <t xml:space="preserve">Covid, di conseguenza meno appeal, raccolta di feedback </t>
  </si>
  <si>
    <t>Abbiamo voluto, in questo caso, fare 3 pacchetti, uno base, uno intermedio, uno premium</t>
  </si>
  <si>
    <t>L'obiettivo è aumentare i clienti, quindi danno diverse possibilità per compare</t>
  </si>
  <si>
    <t>Domusgreen</t>
  </si>
  <si>
    <t>in attesa che ci sia il distributore ti facciamo provare i prodotti così che tu possa valutare e poi un domani poter scegliere quale prodotto più vi aggrada</t>
  </si>
  <si>
    <t>test, linea virtuale per capire cosa ne pensa la gente, essere credibili sulla qualità del prodotto e creare il concetto di marca</t>
  </si>
  <si>
    <t>The MothernFase</t>
  </si>
  <si>
    <t>centro di ricerca e sviluppo che permette di migliorare e sviluppare nuove tecnologie</t>
  </si>
  <si>
    <t>vertical farm, quindi agricoltura verticale, quindi una produzione di prodotti agricoli</t>
  </si>
  <si>
    <t>Il cliente alla fine sono quelli che un po’ vanno a comprare nei supermercati e vogliono diciamo, intraprendere una dieta sana o comunque a base un po’ più vegetale</t>
  </si>
  <si>
    <t>Tikball/Neevo</t>
  </si>
  <si>
    <t>una fascia d'età un attimino più adulta, non stiamo parlando dei 14, 15, ma stiamo parlando del 18, 20, 25</t>
  </si>
  <si>
    <t>the fashionboom</t>
  </si>
  <si>
    <t>illustratori e grafici</t>
  </si>
  <si>
    <t>Travellight</t>
  </si>
  <si>
    <t>ha decisamente virato verso l'intermediazione, quindi, appunto, Fashion intermediation, noleggio o vendita di abiti nuovi o usati</t>
  </si>
  <si>
    <t>stiamo parlando della fascia, diciamo, medio giovane della popolazione</t>
  </si>
  <si>
    <t>OverclOck</t>
  </si>
  <si>
    <t xml:space="preserve">possiamo dire che abbiamo scelto di un attimo cambiare il nostro target, nel senso che prima tenevamo dentro anche degli sport come mai chilo, jujitsu che pensavamo potessero averne bisogno.  </t>
  </si>
  <si>
    <t>c'è stato uno sfoltimento del target, perché prima cercava anche di pushare il prodotto ad atleti magari che volevano allenarsi da soli in casa, però sembra che l’idea migliore, almeno all'inizio, sia di spingerlo nelle palestre che magari dopo attraverso le palestre anche gli atleti lo conoscono e poi, una volta conosciuto, possono prenderlo. Principalmente sono le palestre a cui puntiamo.&lt;/</t>
  </si>
  <si>
    <t>Physis</t>
  </si>
  <si>
    <t>Ora che mi viene in mente, comunque diciamo che essendo che noi siamo partiti da un problema di ricerca, grazie anche al business model, ci siamo focalizzati proprio in quest'ambito, mentre prima magari pensavamo che questa potesse essere soltanto una delle possibili applicazioni della nostra società e personalmente anche andare a sviluppare tutta una serie di prodotti</t>
  </si>
  <si>
    <t>grazie alle ultime lezioni stavamo rivalutando un po’ la fisicità della start up, perché se non sbaglio l'ultima volta eravamo rimasti che comunque uno dei primi punti era avere una sede, cercare di avere un punto di riferimento in una delle città che fossero Milano, Torino. E invece diciamo in questo periodo stiamo rivalutando il fatto di provare a vendere, diciamo un servizio solamente online</t>
  </si>
  <si>
    <t>Project Wellness</t>
  </si>
  <si>
    <t xml:space="preserve">un’APP per quanto riguarda l'utilizzo di questi servizi che possono essere servizi medici, possono essere quindi consulenze mediche e consulenze sportive e consulenze nutrizionali e consulenze anche per fisioterapisti o comunque sia per mettere in contatto utenti e professionisti del settore. Poi la creazione fisica proprio del centro. </t>
  </si>
  <si>
    <t>Reasoned Art</t>
  </si>
  <si>
    <t xml:space="preserve">L’ambito che è cambiato maggiormente è stato nella parte diciamo di ecosistema ossia una specie di gioco di ruolo in cui i clienti in base diciamo alle loro attività all'interno della nostra piattaforma possono essere retribuiti e possono scalare di grado. </t>
  </si>
  <si>
    <t>le opere dei nostri artisti verranno esposte attraverso gli schermi digitali, e quindi diciamo nelle, nelle varie città, nelle varie stazioni metropolitane e ferroviarie, così da distribuire, diciamo la l'esposizione non soltanto nelle quattro mura museali ma appunto aperte, diciamo 24 ore su 24 al pubblico.</t>
  </si>
  <si>
    <t>Sleep Agency</t>
  </si>
  <si>
    <t>il customer segment, che adesso sono quelle con smart watch e interessate a queste cose.</t>
  </si>
  <si>
    <t>Smart Locky 24</t>
  </si>
  <si>
    <t>abbiamo deciso di lanciare un nuovo modello di locker, abbiamo tolto tutta l'elettronica e tutto il formato smart e l'abbiamo reso molto semplice, cioè sono semplicemente degli armadietti</t>
  </si>
  <si>
    <t>In questo caso i clienti sono diversi perché non sono ovviamente all'interno della scuola, ma sono qualsiasi cittadino che è interessato a fare una camminata nei boschi e sapere un po’ di più</t>
  </si>
  <si>
    <t>Contatto con un ragazzo di un'associazione che vuole proporre educazione ambientale a tutti (è un ragazzo che fa parte di un'associazione che, con questa associazione organizza degli eventi sul territorio. Quindi lui vorrebbe replicare l'evento che abbiamo fatto)</t>
  </si>
  <si>
    <t xml:space="preserve">abbiamo deciso di chiudere una partnership molto importante con una community da 250.000 membri </t>
  </si>
  <si>
    <t>se prima lo step era: scopri gli artisti, adesso è: scopri gli artisti e investi in quello in cui credi</t>
  </si>
  <si>
    <t>Houseplus</t>
  </si>
  <si>
    <t>Colacioppo</t>
  </si>
  <si>
    <t>Appena è nata, diciamo, l'idea di fare Houseplus, noi non eravamo quello che siamo adesso, quindi una piattaforma che aiutasse, che aiuta le agenzie immobiliari, ma siamo nati come un'agenzia immobiliare online</t>
  </si>
  <si>
    <t xml:space="preserve">Attraverso le domande che gli sono state poste durante una presentazione svoltasi nel 2019, ha capito che era il caso di cambiare il focus del business. || Loro son passati dall’agenzia immobiliare online a vendere il loro algoritmo alle agenzie immobiliari (lato B2B) e aiutare i proprietari di casa a vendere/affittare la loro casa in modo più veloce (lato B2C). </t>
  </si>
  <si>
    <t>mi ha fatto capire completamente che dovevo cambiare e ci dovevamo rivolgere verso il B2B, quindi, dovevamo offrire i nostri servizi che utilizzavamo in prima persona e li dovevamo offrire alle agenzie immobiliari e da lì praticamente è andato tutto in positivo</t>
  </si>
  <si>
    <t>Ha capito di cambiare grazie all’appoggio del suo mentor. Non è Business Architecture in quanto lui ha continuato sempre ad avere sia il B2B e sia il B2C; ha solo cambiato il segmento di clientela.</t>
  </si>
  <si>
    <t>per quanto riguarda il B2C era la creazione del database di immobili con una vendibilità massima di 90 giorni e l'abbiamo per il momento sospeso.</t>
  </si>
  <si>
    <t xml:space="preserve">In quanto preferiscono essere first mover nel settore B2C, essere più scalabili e concentrare risorse economiche in tale settore. </t>
  </si>
  <si>
    <t>Si abbiamo cambiato un attimino il modello</t>
  </si>
  <si>
    <t xml:space="preserve">Offriranno delle licenze/contratti ad hoc per i vari big player del settore immobiliare </t>
  </si>
  <si>
    <t>Innovazione e Artigianato</t>
  </si>
  <si>
    <t>Diciamo che sto cercando di valutare, di stringere un pochettino il segmento di clientela; la clientela è sempre la stessa, ma sto cercando di stringere un pochettino il target come età anagrafica, come posizionamento del cliente.</t>
  </si>
  <si>
    <t>Interfacciandosi con statistiche Istat e non solo, si è accorto di un maggior interesse da parte di una determinata fascia di clientela</t>
  </si>
  <si>
    <t>Minox</t>
  </si>
  <si>
    <t>E quindi una delle mie decisioni è stata quella di fare un bando per un progetto intermedio che riguarda una campagna di divulgazione sulla raccolta differenziata nelle scuole medie, al fine di poter entrare in tutto il sistema comunale.</t>
  </si>
  <si>
    <t>Sta partecipando a questo progetto con l’intento di essere più vicino alle Amministrazioni, per poi proporre a questi ultimi i vari progetti.</t>
  </si>
  <si>
    <t>con il bidone automatico tu sei in grado, questa è una tecnologia aggiuntiva, che oltre ai differenti rifiuti, sai anche quanto una famiglia riesce a differenziare. Perché questa cosa viene applicata soprattutto nell’ambito condominiale, quindi è un dispositivo che viene messo all’interno di questo gruppo di abitazioni e grazie ad un tesserino tu sei in grado di capire effettivamente quanta differenziata sta dentro e poi vengono calcolate le effettive tasse da pagare.</t>
  </si>
  <si>
    <t>.</t>
  </si>
  <si>
    <t xml:space="preserve">Servizio aggiunto per migliorare la gestione delle tasse sui rifiuti e renderlo più adeguato. </t>
  </si>
  <si>
    <t>nell'ultima chiamata forse eravamo rimasti con un B2C e un B2B, quindi eravamo in entrambi i canali. Adesso ci stiamo concentrando col B2B.</t>
  </si>
  <si>
    <t>Avendo riscontrato uno scarso interesse dalla politica per il mercato B2C, si è spostato completamente nel B2B, lasciando comunque aperta la strada per il primo mercato identificato.</t>
  </si>
  <si>
    <t>H-Cube</t>
  </si>
  <si>
    <t>sostanzialmente abbiamo deciso di spostarci su un modello di business basato su pagamento per abbonamento di servizi e non pagamento one shot.</t>
  </si>
  <si>
    <t>Parlando con i futuri clienti hanno capito che questa metodologia di pagamento fosse preferibile.</t>
  </si>
  <si>
    <t>abbiamo apportato delle modifiche sulle loro consulenze praticamente al Business plan e abbiamo modificato il modello di business; quindi, non è più del tipo B2B, ma B2C.</t>
  </si>
  <si>
    <t>Dopo essere entrati all’interno dell’I3P gli è stato suggerito di cambiare modello di business.</t>
  </si>
  <si>
    <t>Praticamente il cambiamento principale è che abbiamo splittato all'interno del nostro prodotto la parte elettronica dalla parte tessile; quindi, nelle magliette, in futuro, sarà possibile staccare l'elettronica come se fosse una patch di tessuto dalle magliette.</t>
  </si>
  <si>
    <t>In base ai suggerimenti dati dall’I3P e per rendere migliore/più adatto il prodotto.</t>
  </si>
  <si>
    <t>quello che succederà è che noi facciamo la parte dell'elettronica e poi ovviamente c’è una parte di connessione con l'elettronica che sarà sempre fornita da noi alle aziende di moda e queste ultime potranno decidere se comprarla da noi e integrarla con i loro macchinari, oppure darci direttamente le magliette e noi faremo il trattamento.</t>
  </si>
  <si>
    <t>Un metodo diverso di fare revenue derivante dalla scelta tecnologica precedente.</t>
  </si>
  <si>
    <t>ImperfectFoods</t>
  </si>
  <si>
    <t>L'idea principale era quella di orientare appunto l’idea sul comprare prodotti trasformati e non ortofrutticoli. Però è più semplice il prodotto ortofrutticolo perché vai direttamente al produttore.</t>
  </si>
  <si>
    <t>Ha capito fosse meglio cambiare tipologia di prodotto sia per andare in contro ai clienti che ai produttori. Scelta avvenuta prevalentemente date le ricerche, i questionari e anche per una questione di semplicità.</t>
  </si>
  <si>
    <t>prima pensavamo di vendere direttamente alla grande distribuzione. Ora, in realtà, abbiamo cambiato ed è meglio vendere online.</t>
  </si>
  <si>
    <t>Cambia per una questione di semplicità.</t>
  </si>
  <si>
    <t>Uno va con il furgone noleggiato a prendere i prodotti e va dai vari fornitori e li porta all'altra persona che li vende direttamente al mercato o comunque in qualche altro posto. Immagino al mercato, ecco.</t>
  </si>
  <si>
    <t>Per tenere bassi i costi (sito e-commerce e magazzino sono troppo costosi)</t>
  </si>
  <si>
    <t>InGame</t>
  </si>
  <si>
    <t>la Value Proposition diventa non solo consulenza per l'orientamento professionale, ma anche consulenza alle imprese per performance, management.</t>
  </si>
  <si>
    <t>C’è stata l’opportunità data dall’interesse di un Corsozio per un aspetto specifico dell’idea. Non si fa più riferimento alla formazione dei ragazzi o più in generale al seriousgame, ma si sfrutta questa consulenza arrivata da un’industria 4.0, che ha l’interesse di capire ed attrarre le conoscenze necessarie per l’industria 4.0.</t>
  </si>
  <si>
    <t>Quindi, non più una startup che propone un gioco di orientamento professionale, ma uno studio associato/società di consulenza che dopo aver ottenuto una serie di esperienze, ha anche referenze; ad un certo punto viene fuori con un seriousgame per orientamento professionale che, guarda caso, era l'obiettivo di partenza di questo percorso qua.</t>
  </si>
  <si>
    <t>Per continuare a sviluppare il seriousgame è necessario del capitale che reperiranno tramite consulenze.</t>
  </si>
  <si>
    <t>Koralya</t>
  </si>
  <si>
    <t>il fatto che tante hanno riscontrato il problema che quando acquistano un costume spesso non c'è la possibilità di prendere taglie separate per la parte bassa e la parte alta. Quindi, io una cosa che all'inizio pensavo di non fare per comodità di stock, ma ho deciso di farlo appunto, perché così ognuno potrà scegliere due tue taglie diverse per sopra e sotto.</t>
  </si>
  <si>
    <t>MioMeal</t>
  </si>
  <si>
    <t>L’attivazione dei buoni pasto. Quindi raccogliere i pagamenti tramite i voucher digitali sul nostro e-commerce.</t>
  </si>
  <si>
    <t>Consentono il pagamento dei propri prodotti tramite un ulteriore metodo di pagamento. || Ho pensato non fosse Value Capture dato che il cambiamento dato dal Pivot non cambiasse completamente il metodo di ricavi.</t>
  </si>
  <si>
    <t>E l'ultima, l'influencer marketing, ossia sceglie accuratamente persone con cui collaborare online, non tanto per i follower, ma per quello che possono trasmettere.</t>
  </si>
  <si>
    <t>Strategia di marketing per ampliare il bacino di utenti.</t>
  </si>
  <si>
    <t>l’attivazione di un servizio di spedizione refrigerata; quindi, a temperatura controllata. Per le spedizioni con questo caldo, abbiamo deciso di cambiare una parte di servizio per garantire la qualità.</t>
  </si>
  <si>
    <t>Venuta fuori più per un’esigenza del cliente.</t>
  </si>
  <si>
    <t>su Roma, appunto perché abbiamo un magazzino di stoccaggio, quindi abbiamo, diciamo migliorato la parte, soprattutto legata alla velocità della partenza del box e della consegna.</t>
  </si>
  <si>
    <t>Oltre al servizio di vendita online, dai numerosi feedback del cliente e dalle necessità di quest’ultimo di avere i prodotti consegnati in meno tempo, hanno deciso di aprire un servizio di delivery express nelle grandi città iniziando da Roma.</t>
  </si>
  <si>
    <t>È uscita una linea completamente vegana di gnocchi, hamburger di zenzero, barbabietola eccetera.</t>
  </si>
  <si>
    <r>
      <t>Dato l’interesse di un’azienda che produce alimenti vegani certificati e i bisogni dei relativi clienti (già acquisiti) esplicitati tramite feedback</t>
    </r>
    <r>
      <rPr>
        <sz val="11"/>
        <color rgb="FF000000"/>
        <rFont val="Aptos Narrow"/>
        <family val="2"/>
        <scheme val="minor"/>
      </rPr>
      <t>, hanno aggiunto una nuova linea di produzione.</t>
    </r>
  </si>
  <si>
    <t>Una cosa che stiamo facendo in più è un foundraising; quindi, una ricerca di nuovi investitori che credono nel progetto e ci aiutano soprattutto nella parte commerciale.</t>
  </si>
  <si>
    <t>Decisione necessaria per crescere più in fretta all’interno del mercato investendo tali risorse in marketing, acquisizioni di ulteriori prodotti da aggiungere al proprio business.</t>
  </si>
  <si>
    <t>Logos</t>
  </si>
  <si>
    <t>Dovremo testare un sistema di premi interno alla piattaforma in cui gli utenti possono comprare i premi con delle monete virtuali, e questi saranno assegnati a contenuti creati da altri utenti riprendendo un po’ lo stile di Reddit</t>
  </si>
  <si>
    <t>Prima pensavano di fatturare tramite le pubblicità all’interno del sito. Ora hanno pensato a questo nuovo modo di fare revenues. La motivazione di questo pivot è da attribuire ad alcune ricerche effettuate su Google e Reddit.</t>
  </si>
  <si>
    <t>JuiceMix</t>
  </si>
  <si>
    <t>creazione di una community che prima non l'avevamo prevista, mentre dopo è risultata necessaria</t>
  </si>
  <si>
    <t>Creare una community per aumentare il bacino di clienti dove è possibile scambiarsi i propri shaker e le proprie personalizzazioni. L’idea si è sviluppata dopo aver parlato con le persone all’interno del corso di InnoventureLab.</t>
  </si>
  <si>
    <t>Homy</t>
  </si>
  <si>
    <t>ridefinire le attività chiave, perché all'inizio il progetto era orientato verso più un servizio base. Ora, invece, è orientato all'utilizzo di tecnologie innovative, quali blockchain, foto in HDR, mappatura in 3D e cose così</t>
  </si>
  <si>
    <t>Scelta avvenuta dopo un confronto con il team e dopo aver cominciato il corso di InnoventureLab.</t>
  </si>
  <si>
    <t>Migranfood</t>
  </si>
  <si>
    <t>la nostra idea iniziale era quella di costruire un portale ove fosse possibile sia prenotare ristoranti, hotel. Era un portale dedicato al consumo di cibo consapevole che si è ridotto ad un'applicazione che permette al consumatore di orientarsi all’interno della grande distribuzione.</t>
  </si>
  <si>
    <t>Spiega che inizialmente avessero un’idea abbastanza grossolana e non concreta. Facendo le interviste, pensandoci un po' meglio e facendo gli esercizi di InnoventureLab, hanno capito fosse meglio concentrarsi più su un aspetto più specifico. Hanno abbandonato l’idea iniziale soprattutto perché si sono rese conto che fosse molto complessa da attuare.</t>
  </si>
  <si>
    <t>Hercle</t>
  </si>
  <si>
    <t>In realtà il focus ora è cambiato: prima era trading proprietario mentre adesso siamo più focalizzati sul dare il software in workable per dividere il rischio; ciò non toglie che comunque facciamo trading proprietario, lo facciamo ancora, però da una parte vendi il prodotto, mentre dall’altra, fai trading totale</t>
  </si>
  <si>
    <t>Hanno deciso di dare la possibilità alle banche di esporsi finanziariamente sulle cripto tramite la propria tecnologia. Quella di dare questa possibilità alle banche era un’idea che avevano sin dall’inizio della startup, ma il bisogno di queste ultime non era così imminente. Nel momento in cui il problema si è accentuato loro hanno presentato la soluzione</t>
  </si>
  <si>
    <t>vendiamo il prodotto come software as a service e gli chiediamo un commitment minimo che si palesa</t>
  </si>
  <si>
    <t>Prima vendevano a commissioni. Ora hanno cambiato modo di generare revenue: “Per creare delle metriche con cui gli investitori sono più confortevoli e per gestire meglio il nostro flusso di cassa”.</t>
  </si>
  <si>
    <t>Advisory</t>
  </si>
  <si>
    <t>Osmanaj-Regina</t>
  </si>
  <si>
    <t>ho aggiunto dei costumer segment praticamente, cioè dei nuovi utenti nei costumer segments</t>
  </si>
  <si>
    <t>abbiamo cominciato un'attività editoriale con la pubblicazione articoli su Medium, su Linkedin, su Instagram, su Facebook</t>
  </si>
  <si>
    <t xml:space="preserve">abbiamo tolto, ridefinito meglio qualcuno dei canali </t>
  </si>
  <si>
    <t>abbiamo attivato le campagne</t>
  </si>
  <si>
    <t>Agrocipation</t>
  </si>
  <si>
    <t>ho cambiato la proposta di valore, direi, perché chiaramente prima veniva incluso qui una questione di sociale</t>
  </si>
  <si>
    <t>Si e di conseguenza poi anche i clienti che si sono ridotti a delle persone che ti comprano un prodotto</t>
  </si>
  <si>
    <t>individuare un prodotto su cui indirizzare una concentrazione, quindi, appunto i micro greens</t>
  </si>
  <si>
    <t>sono i proprietari di immobili […] riguarda le aziende</t>
  </si>
  <si>
    <t>Alacer</t>
  </si>
  <si>
    <t>Invece che fare un marketplace con tante categorie, volevamo tipo iniziare a puntare facendone uno solo per i prodotti ecosolidali</t>
  </si>
  <si>
    <t>AmaFootball</t>
  </si>
  <si>
    <t>all’inizio avevamo un'idea diversa, un progetto leggermente diverso, più orientato allo scouting. Poi, proprio parlando con i ragazzi, facendo proprio interviste tipo quello che abbiamo riscontrato all'ultima sessione, il loro feedback insomma ci hanno dato lo spunto per fare riprese</t>
  </si>
  <si>
    <t>quello che un po’ è cambiato anche è il target</t>
  </si>
  <si>
    <t>ecco le foto che non le consideravamo adesso è uscito che hai le foto […] anche la diretta streaming</t>
  </si>
  <si>
    <t>cominciare a fare acquisizione in modo digitale, quindi con delle campagne social o su Google</t>
  </si>
  <si>
    <t>abbiamo cambiato comunque sempre il prodotto, perché quello che abbiamo deciso è che offriremo solo un determinato tipo di video, non faremo più la diretta streaming</t>
  </si>
  <si>
    <t>Abbiamo deciso comunque di mettere un costo a pacchetto, quindi non a singola partita, ma di fare comunque una sorta di abbonamento mensile che copre tutta la stagione</t>
  </si>
  <si>
    <t>abbandonare al 99% le riprese degli adulti</t>
  </si>
  <si>
    <t>noi prima vendevamo solo sulle società; invece, adesso comunque pensiamo di fare campagne direttamente ai giocatori</t>
  </si>
  <si>
    <t xml:space="preserve"> proponiamo di rivendere il nostro servizio con un guadagno anche per loro</t>
  </si>
  <si>
    <t>MadeHouse</t>
  </si>
  <si>
    <t>Angekila</t>
  </si>
  <si>
    <t>Armandoturco</t>
  </si>
  <si>
    <t>per quanto riguarda i clienti identificati principalmente tra chi aveva bisogno di creare un proprio personal brand. Poi, comunque, si è estesa al discorso di intraprendenza personale sostanzialmente</t>
  </si>
  <si>
    <t>i clienti una volta finito il percorso, è come se diventassero degli ambassador o comunque delle persone che, consigliando il servizio in sé, ricevono comunque dei vantaggi. Questo per aumentare il passaparola e vedere ridurre i costi pubblicitari.</t>
  </si>
  <si>
    <t>La variazione più grossa che c'è stata, appunto questo qui della value proposition e del target sostanzialmente perché, se prima il target sai aveva il problema di non riuscire a fare il suo personal brand, adesso cambia il problema effettivamente. Cioè, meglio cambia il bisogno.</t>
  </si>
  <si>
    <t>Astrospace</t>
  </si>
  <si>
    <t>con l'apertura di questo nuovo servizio, di interviste video, ci siamo esposti molto di più rispetto alla parte scritta</t>
  </si>
  <si>
    <t>stiamo per lanciare la prossima settimana un piccolo servizio sul nostro portale</t>
  </si>
  <si>
    <t>sicuramente cambia i clienti che vado a raggiungere perché raggiungi una platea più ampia</t>
  </si>
  <si>
    <t>L'abbiamo cambiato semplicemente perché abbiamo notato che, una volta costruita una determinata reputazione e anche i nostri clienti dal punto di vista delle aziende richiedono una presenza social con determinati numeri, ecco</t>
  </si>
  <si>
    <t>AuTour</t>
  </si>
  <si>
    <t>E ho praticamente rifatto tutto il business model per un altro target, per le imprese di trasporto</t>
  </si>
  <si>
    <t>hai cambiato sia la value proposition</t>
  </si>
  <si>
    <t>Avatar</t>
  </si>
  <si>
    <t>Poi un altro lato del marketplace sarà destinato invece al second hand</t>
  </si>
  <si>
    <t>Sicuramente quella di cambiare strategia, quella di voler generare traction iniziando dai brand</t>
  </si>
  <si>
    <t>ci ha fatto praticamente ci ha fatto, diciamo cambiare, diciamo revenu model</t>
  </si>
  <si>
    <t>abbiamo creato una sorta di algoritmo, suddiviso per fasce di prezzo, che ci permetta di stabilire, più che altro le commissioni ma anche i punti che noi andiamo a dare alle persone che praticamente sfruttano il nostro marketplace</t>
  </si>
  <si>
    <t>Ci stanno aprendo delle possibilità enormi con questa partnership, quindi questa è stata, diciamo la scelta più formidabile probabilmente degli ultimi 3 mesi</t>
  </si>
  <si>
    <t>Non procederemo più sul web e ci siamo portati completamente sull’app mobile</t>
  </si>
  <si>
    <t>BeeBook</t>
  </si>
  <si>
    <t>Abbiamo cambiato proprio tipologia di servizio</t>
  </si>
  <si>
    <t>per concentrarci sull’avere un MVP decente con costi ragionevoli, abbiamo segmentato e tagliato una buona parte di clienti</t>
  </si>
  <si>
    <t>abbiamo messo la landing page pubblicata</t>
  </si>
  <si>
    <t>BeeMaps</t>
  </si>
  <si>
    <t>la strategia di prezzo che continua a cambiare</t>
  </si>
  <si>
    <t>questa è una cosa che è cambiata nel percorso cliente</t>
  </si>
  <si>
    <t>abbiamo fatto una campagna in cui abbiamo messo proprio la faccia</t>
  </si>
  <si>
    <t>partecipiamo una fiera del nostro settore</t>
  </si>
  <si>
    <t>Be Impact</t>
  </si>
  <si>
    <t>farci conoscere, a parlare del campo di pertinenza nostra, quindi un po’ nei giornali, un po’ nell'università</t>
  </si>
  <si>
    <t>Invece adesso, secondo me, l'abbiamo un po’ spostato sul fare gravitare tutto attorno al cittadino essenzialmente</t>
  </si>
  <si>
    <t>invece di fare sto social network qua che dopo in realtà gente che oggi si iscrive a un nuovo social è molto difficile da fare. Creiamo una piattaforma ben gestita</t>
  </si>
  <si>
    <t>Ho cambiato l'idea iniziale di fare una piattaforma, adesso vorremmo concentrarci sul spiegare come funziona il meccanismo</t>
  </si>
  <si>
    <t>BILD IT</t>
  </si>
  <si>
    <t>cambiare la user journey, un po’ il percorso dell'utente fino alla funzionalità desiderata</t>
  </si>
  <si>
    <t>Ho concentrato il problema, prima la mia idea aveva molte funzionalità, molte cose adesso l’ho concentrata</t>
  </si>
  <si>
    <t>sono andato a girare un video promozionale, poi mi son fatto le landing page</t>
  </si>
  <si>
    <t>Solo le parti delle guardanti al target</t>
  </si>
  <si>
    <t>abbiamo anche deciso di non fare una versione web, inteso sito web ma fare solo versioni mobile</t>
  </si>
  <si>
    <t>quindi diventa un modello B2B</t>
  </si>
  <si>
    <t>BillionareAds</t>
  </si>
  <si>
    <t>Ho tagliato via quella fascia di potenziali clienti</t>
  </si>
  <si>
    <t>creare un'applicazione online satellite che mi faccia pubblicità</t>
  </si>
  <si>
    <t>riorganizzazione in termini di clienti, diciamo tagliare quelli piccoli e mantenere quelli grandi</t>
  </si>
  <si>
    <t>Sono stati aggiunti dei servizi</t>
  </si>
  <si>
    <t>Bookit</t>
  </si>
  <si>
    <t>la cosa si sta maggiormente dettagliando, perché abbiamo visto che possono essere anche più giovani, OK, 15, vent'anni</t>
  </si>
  <si>
    <t>la possibilità di avere delle fasce di abbonamenti in funzione del tipo di target</t>
  </si>
  <si>
    <t>creazione di una di una brochure</t>
  </si>
  <si>
    <t>esclusione totale degli over 30 35</t>
  </si>
  <si>
    <t>BOOT</t>
  </si>
  <si>
    <t>ci stiamo occupando adesso di fare una landing page, quindi un sito e di creare appunto le pagine social</t>
  </si>
  <si>
    <t xml:space="preserve">Brucomele </t>
  </si>
  <si>
    <t>CanceL</t>
  </si>
  <si>
    <t>abbiamo sviluppato una nuova mascherina che sarà un FFP2 permanente</t>
  </si>
  <si>
    <t>ci stiamo interfacciando anche con T Shirt, Polo, diciamo anche abbigliamento intimo</t>
  </si>
  <si>
    <t>ho deciso di non vendere più direttamente a farmacie, ma di avere una vendita, diciamo da grossista</t>
  </si>
  <si>
    <t>l'utente finale è il negozio, ma il cliente target non è il negozio, sono le banche</t>
  </si>
  <si>
    <t>CityGroup</t>
  </si>
  <si>
    <t>Casa Calipso</t>
  </si>
  <si>
    <t>Il cambiamento del target</t>
  </si>
  <si>
    <t>ci siamo focalizzati maggiormente sul partire con un progetto quantomeno pilota, un servizio pilota che sia esclusivamente legato al servizio dell'housing sociale</t>
  </si>
  <si>
    <t>Centricity</t>
  </si>
  <si>
    <t>le principali modifiche siano state apportate al target di riferimento in termini proprio territoriali</t>
  </si>
  <si>
    <t>ho cambiato il mix di prodotti, quindi che cosa vende la piattaforma</t>
  </si>
  <si>
    <t>Value proposition</t>
  </si>
  <si>
    <t>CoBike</t>
  </si>
  <si>
    <t xml:space="preserve"> è cambiato principalmente il modo di raccogliere un maggior numero di clienti e avere un maggior numero di persone all'interno della Community</t>
  </si>
  <si>
    <t>includere anche delle persone che magari vogliono semplicemente dare la loro bici e guadagnarci un qualcosa in cambio</t>
  </si>
  <si>
    <t>potevi entrare a far parte della Community mettendo la tua bici o facendo un abbonamento esterno, oppure come gli attori back sharing con dei prezziari al minuto</t>
  </si>
  <si>
    <t>quindi diciamo che è cambiato il customer Segment</t>
  </si>
  <si>
    <t>Column</t>
  </si>
  <si>
    <t>pianificare un po’ la strategia lato comunicazione, quindi sempre con la finalità di iniziare a posizionarsi un po’ e poi creare un flusso, insomma, per avere più tester possibili sull'applicazione</t>
  </si>
  <si>
    <t>quella appunto di basarci su una partnership per raggiungere il più possibile dei download che riusciamo a raggiungere che riusciremo a raggiungere, basandoci su questa partnership con un'agenzia di comunicazione</t>
  </si>
  <si>
    <t>Delate Srl</t>
  </si>
  <si>
    <t>abbiamo dato a chi aveva utilizzato l'APP delle Gift Card Amazon e quindi abbiamo un po’ come dire, richiamato l'attenzione sulla APP, abbiamo ricevuto l'email, i ringraziamenti e tutto il resto, quindi c'è stato un rinvigorire il rapporto tra noi e loro</t>
  </si>
  <si>
    <t>abbiamo aumentato ovviamente le offerte presenti sulla piattaforma</t>
  </si>
  <si>
    <t>abbiamo aggiunto funzionalità</t>
  </si>
  <si>
    <t>stiamo aggiungendo la parte di Referral all'interno dell'APP</t>
  </si>
  <si>
    <t>partiremo a settembre con la campagna di marketing che abbiamo strutturato grazie a una consulenza con uno studio qua a Roma</t>
  </si>
  <si>
    <t>stiamo ecco iniziando a spingere lato social per far conoscere la start up e incominciare ad avere delle metriche da poter spendere anche per investitori, incubatori e così via</t>
  </si>
  <si>
    <t>abbiamo preso la decisione di riprendere delle pubblicizzazioni su Google Ads</t>
  </si>
  <si>
    <t>Doctorify</t>
  </si>
  <si>
    <t>Abbiamo cercato un'interlocuzione privilegiata con Docsok per cercare di sviluppare una partnership […] ci fa un'operazione di marketing enorme</t>
  </si>
  <si>
    <t>piuttosto di entrare con una value proposition tanto vasta e complessa, dovuta all'enormità e alla varietà dei dati che vengono trattati, lo scopo è stato quello di semplificare, fare un passo indietro</t>
  </si>
  <si>
    <t>aggiungere il grafo per quanto riguarda l'inserimento dei dati, perché velocizzerà moltissimo il lavoro loro e quindi rendendolo molto più coeso</t>
  </si>
  <si>
    <t>Domsarch</t>
  </si>
  <si>
    <t>abbiamo aggiornato la mappa ancora più della user experience, appunto, e abbiamo appunto l’algoritmo che è nuovo</t>
  </si>
  <si>
    <t>DoneDealSport</t>
  </si>
  <si>
    <t>e-Heart</t>
  </si>
  <si>
    <t>abbiamo fatto una landing page</t>
  </si>
  <si>
    <t>Eco2bike</t>
  </si>
  <si>
    <t>la parte economica non sarebbe stata appetibile e quindi abbiamo cambiato. Abbiamo pivotato, diciamo cambiato leggermente, riadattato l'idea</t>
  </si>
  <si>
    <t>Le piccole medie imprese. Anche perché le grosse, quelle che sono già sottoposte a normative, alla parte diciamo più stretta della normativa, hanno delle dimensioni tali per cui si occupano internamente di questi aspetti</t>
  </si>
  <si>
    <t>abbiamo abbandonato l'idea della consulenza quindi non ci sarebbe più, la parte di divulgazione rimarrebbe e quella lì vorremmo incrementarla un pochettino</t>
  </si>
  <si>
    <t>Ecovillaggio Urbano</t>
  </si>
  <si>
    <t>EK Service</t>
  </si>
  <si>
    <t>il modo di vendita, perché all'inizio abbiamo pensato una vendita indiretta, poi abbiamo optato programma vendita diretta che poi diventerà indiretta</t>
  </si>
  <si>
    <t>rendendola esteticamente più bella, user friendly, user experience integrato, c’è del migliorato. La cosa in più é che abbiamo unito, diciamo la nostra con la piccola applicazione che hanno anche loro</t>
  </si>
  <si>
    <t>stiamo finendo i manuali automatici. E come si dice, mettere anche la il sistema in remoto</t>
  </si>
  <si>
    <t>L'unica cosa che è cambiata, posso dire che è il modello di business oppure il modo di venderci a livello di marketing</t>
  </si>
  <si>
    <t>Ma di sicuro la parte di comunicazione e marketing</t>
  </si>
  <si>
    <t>Abbiamo cambiato proprio il modo, il modello di ricavo</t>
  </si>
  <si>
    <t>Allora la comunicazione l'avevo già segnata, che era un, non so, un pivot incrementale del business model, la risegno ancora quindi</t>
  </si>
  <si>
    <t>nuova comunicazione e nuovo sistema automatico di ecologico e quindi di conseguenza comunicazione</t>
  </si>
  <si>
    <t>è venuto fuori l'espansione all'estero</t>
  </si>
  <si>
    <t>Eventvm</t>
  </si>
  <si>
    <t>abbiamo iniziato ad intraprendere un binario parallelo, come già detto, che sarebbe creare una sorta di community intorno a tutto questo mondo</t>
  </si>
  <si>
    <t>inizialmente era quella di avere un target dai 15 ai trent'anni. Ad oggi, invece, abbiamo pensato che il target migliore è quello dai 16, più o meno non è cambiato molto, dai 16 ai 25 anni</t>
  </si>
  <si>
    <t>Exclusive Garage</t>
  </si>
  <si>
    <t>parlando per il Business model l'abbiamo già detto, c'è stato questo cambiamento qua: l'introduzione della blockchain</t>
  </si>
  <si>
    <t>reinvestiamo questi soldi per finanziare l’acquisto della vettura in leasing con delle convenzioni con delle società e contemporaneamente andiamo a investire nel mercato immobiliare acquistando gli immobili che sono i garage che che poi andranno a ospitare le macchine</t>
  </si>
  <si>
    <t>FairWork</t>
  </si>
  <si>
    <t>allora li effettivamente abbiamo un po’ cambiato la nostra proposta di valore</t>
  </si>
  <si>
    <t>L'altra è stata quella di fare una vera e propria campagna ancora prima di avere il prototipo online per per testare effettivamente i costi di acquisizione del pubblico</t>
  </si>
  <si>
    <t>Solamente la parte di Revenue, come dicevo prima, che non era all'inizio come l'avevamo disegnata, ma abbiamo trovato questo nuovo modello</t>
  </si>
  <si>
    <t>segmento aggiuntivo, che è quello dei dei personal trainer</t>
  </si>
  <si>
    <t>una nuova soluzione di pagamento che potrebbe essere insomma interessante e cambia abbastanza il modello di business</t>
  </si>
  <si>
    <t>Sto programmando un nuovo set di Ads</t>
  </si>
  <si>
    <t>c'è stato un cambiamento all'interno del sistema collegato al alle nostre Revenue</t>
  </si>
  <si>
    <t>Feexy</t>
  </si>
  <si>
    <t>abbiamo un po’ modificato quella che era la value proposition, concentrandoci su questi problemi</t>
  </si>
  <si>
    <t>Ci stiamo concentrando su un aspetto B2B2C, perché ci stiamo focalizzando sulle aziende</t>
  </si>
  <si>
    <t>Sicuramente, il cambio di clienti perché poi cambiano i modi di rapportarsi, il marketing e le risorse. Il cambio da B2C a B2B è importante</t>
  </si>
  <si>
    <t>Fido</t>
  </si>
  <si>
    <t>Adesso è cambiata un po’ la cosa. Attraverso anche ricerche, cambiando questa cosa qui, diventa che io devi io acquisto, vendo, faccio magazzino</t>
  </si>
  <si>
    <t>Ripartiamo e cerchiamo più che la farmacia e parafarmacia per animali, cerco di concentrarmi sull'alimentazione degli animali</t>
  </si>
  <si>
    <t>Un’altra cosa principale è il cambio dell’offerta ampliandola e dividendola anche con diverse aggiunte</t>
  </si>
  <si>
    <t>Ridurre l’offerta, semplificarla. Quindi togliere gli integratori e renderla super semplice</t>
  </si>
  <si>
    <t>Ho deciso di spostarmi più che altro su quella cosa lì, proprio andare sulla consulenza e basta in primis</t>
  </si>
  <si>
    <t>FindAround</t>
  </si>
  <si>
    <t>abbiamo aggiunto la funzione dell’armadio digitale e questa cosa è importate perché aiuta il cliente e facilita la sua scelta</t>
  </si>
  <si>
    <t>Fit4Meet</t>
  </si>
  <si>
    <t>la versione nuova avrà anche una parte di abbonamenti per accedere alle video lezioni […] stiamo anche lavorando, appunto, come dicevo prima, ad un modo anche per dare un cashback, un qualcosa del genere sulle loro spese annuali</t>
  </si>
  <si>
    <t>Fix Bike</t>
  </si>
  <si>
    <t>cambiare anche target, amplificandolo, andando a mirare ai possessori di monopattini elettrici e bici elettriche</t>
  </si>
  <si>
    <t>abbiamo cambiato l'idea di Miss, quindi da fare in servizio degli atlete, o meglio le biciclette elettriche nell'ultima parte ora facciamo dicevo una prodotto costi, partire da batterie</t>
  </si>
  <si>
    <t>inizieremo con una nicchia molto ristretta di privati che usano queste batterie per i loro progetti. Abbiamo deciso di iniziare da questa nicchia di utenti privati che sono chiamati “makers”</t>
  </si>
  <si>
    <t>ci sono un po’ più prodotti che stiamo cercando di vendere. Prima vendevamo solo celle adesso anche pacchi di batterie</t>
  </si>
  <si>
    <t>fylterlink</t>
  </si>
  <si>
    <t>la questione dell’aula studio virtuale</t>
  </si>
  <si>
    <t>da aggiungere un sistema di abbonamento per quanto riguarda questo servizio parallelo</t>
  </si>
  <si>
    <t>Prima il nostro unico target erano gli studenti. Ora abbiamo iniziato a caricare anche materiale riguardante il lavoro, qualsiasi tipo di materiale che non riguarda soltanto il campo universitario, ma anche il campo lavorativo</t>
  </si>
  <si>
    <t>non cerchiamo più una forma di profitto, cioè lo lasciamo gratis per tutti gli studenti</t>
  </si>
  <si>
    <t>GEA - l.e.f.e.</t>
  </si>
  <si>
    <t>abbiamo identificato è che abbiamo 2 tipologie di clienti</t>
  </si>
  <si>
    <t>abbiamo capito che appunto andava organizzato un servizio specifico per come dire, per i fornitori di dell'offerta turistica. E invece il cliente finale, che è quello che poi compra il servizio turistico</t>
  </si>
  <si>
    <t>Quello che abbiamo cambiato abbiamo inserito quello che dicevamo, cioè abbiamo inserito questo aspetto di formazione</t>
  </si>
  <si>
    <t>Greening</t>
  </si>
  <si>
    <t>avevamo pensato ad una, tipologia di revenue stream. In realtà ora pensiamo anche a una modalità molto simile al crowdfunding per  alcuni progetti</t>
  </si>
  <si>
    <t>calcolatore di emissioni molto basilare, che è utile per il nostro business</t>
  </si>
  <si>
    <t>la prima cosa che abbiamo fatto è stata creare una pagina che fosse completa per il mobile</t>
  </si>
  <si>
    <t>il servizio può essere pagato come una transazione unica o come un abbonamento, può essere pagato su base di un valore scelto da loro, su base di un valore di una calcolatrice che abbiamo sviluppato noi</t>
  </si>
  <si>
    <t>HairBnB</t>
  </si>
  <si>
    <t>non è più solo uomo ma è anche la parte di donna</t>
  </si>
  <si>
    <t>Non è più solo servizio a domicilio, quello è il core business ma non solo, potrebbe essere anche una sorta di Trip Advisor, nel senso che tu vai a leggerti le recensioni dei professionisti e poi decidi se prenotare, anche in sede, però facendo pagamento tramite app, potendo avere sconti</t>
  </si>
  <si>
    <t>Hangar</t>
  </si>
  <si>
    <t>c'è stato un cambiamento di programma per quanto riguarda la strategia di pricing</t>
  </si>
  <si>
    <t>Help4Help</t>
  </si>
  <si>
    <t>Allora il fatto di offrire un doppio servizio e non più di concentrarsi su uno o sull'altro</t>
  </si>
  <si>
    <t>Hotelfree</t>
  </si>
  <si>
    <t>How Is</t>
  </si>
  <si>
    <t>Era una tassa fissa e poi avevo cambiato in tassa variabile</t>
  </si>
  <si>
    <t>Inbuy</t>
  </si>
  <si>
    <t>c'è stato comunque appunto quello cambiamento di cui ti parlavo nella proposta di valore</t>
  </si>
  <si>
    <t>Ivios</t>
  </si>
  <si>
    <t>mi concentro su quelle società assicurative che hanno un reparto di innovation, che quindi possono capire l'innovazione con nuovi prodotti</t>
  </si>
  <si>
    <t>Quindi sulla soluzione c'è stato un pivot nel senso che noi pensavamo di uscire con un solo software come demo; invece, ci hanno proprio chiesto un intero sistema</t>
  </si>
  <si>
    <t>Kinnet</t>
  </si>
  <si>
    <t>Per cui attualmente abbiamo deciso addirittura di escluderlo proprio come target, quindi tutto il target dei gamer</t>
  </si>
  <si>
    <t>ci siamo proprio dedicati al fatto che il servizio è semplice, quindi sia nella scelta, sia nell'installazione, sia nella nell'utilizzo vero e proprio</t>
  </si>
  <si>
    <t>con il modello di prima potevamo garantire una fruizione del servizio, probabilmente per più ore, un po’ più costoso, però per più ore. Mentre in questo modo diciamo che i nostri utenti si affideranno a noi per lavori ad alte performance che però durano per brevi periodi</t>
  </si>
  <si>
    <t>è cambiato di gran lunga anche il cliente finale […] è proprio il segmento dei target che nel lontano gennaio-dicembre avevamo eliminato. Quindi il pubblico dei gamer</t>
  </si>
  <si>
    <t>Lifer</t>
  </si>
  <si>
    <t>si è aggiunto ovviamente il possibile target di clienti, appunto, dell'associazionismo di ONG</t>
  </si>
  <si>
    <t>stiamo più restringendo il target […] stiamo abbassando l’età proprio in modo da non essere oltre i 25 anni</t>
  </si>
  <si>
    <t>la versione normale è tutta normale, mentre nella versione premium hai delle missioni da fare in più</t>
  </si>
  <si>
    <t>LILEAL</t>
  </si>
  <si>
    <t>ho allargato quindi, come una proposta, insomma, come marketplace diciamo, quindi ho allargato un po’ anche ad altri player</t>
  </si>
  <si>
    <t>Quindi diciamo così, servizi un po’ più allargati rispetto a quelli di un anno fa, più tipici di un marketplace</t>
  </si>
  <si>
    <t>Lubertech</t>
  </si>
  <si>
    <t>ci sono delle implementazioni al business model che sono quelle date dai servizi che, diciamo che uno che mi è venuto in mente di poter di poter implementare, che sono appunto la telemedicina e la diagnostica</t>
  </si>
  <si>
    <t>relativamente al modello sì, fondamentalmente no, sono state aggiunte delle opzioni, delle opportunità di servizi</t>
  </si>
  <si>
    <t>Maecenarts UG</t>
  </si>
  <si>
    <t>è stato appunto rimuovere tante funzionalità che distraevano un po’ […] alla fine ci stiamo concentrando sulla funzione primaria che è questa connessione degli artisti e delle istituzioni con gli amanti dell'arte</t>
  </si>
  <si>
    <t>una scelta molto importante è stata quella di estendere il target perché inizialmente pensavamo di fare solo artisti, estendere il target gallerie e istituzioni di arte</t>
  </si>
  <si>
    <t>inizialmente andavamo molto broad sulla community da coinvolgere, adesso abbiamo pensato abbastanza precisamente che solo gallerie medio piccole e artisti, che non abbiano ancora una galleria di rappresentanza e che quindi siano generalmente giovani</t>
  </si>
  <si>
    <t>abbiamo sviluppato il prodotto, abbiamo messo la possibilità di scambiarsi le opere</t>
  </si>
  <si>
    <t>Martin Eden</t>
  </si>
  <si>
    <t>abbiamo avviato delle rubriche e altre che dovrebbero partire delle rubriche per i social, in particolare una sulla poesia e mentre invece da maggio-giugno, usciranno delle rubriche per il teatro e il cinema e abbiamo pensato dei video per raccontare la scuola, le attività della scuola</t>
  </si>
  <si>
    <t>da gennaio lanceremo la voce “servizi” sia per la parte di copy, quindi di corsi, di copywriting, sia per la parte di narratologia con dei pacchetti di studio su determinati temi, tipo trama, dialogo, ambiente</t>
  </si>
  <si>
    <t>Masteredia</t>
  </si>
  <si>
    <t>ho cambiato la clientela lato studenti, ho deciso di indirizzarmi non solo a studenti universitari, ma anche a chi lavora e cerca un percorso di formazione riconosciuto</t>
  </si>
  <si>
    <t>fare un portale non solo in una lingua, l'italiano, ma almeno in due lingue</t>
  </si>
  <si>
    <t>MiMAdmission</t>
  </si>
  <si>
    <t>all’inizio ci occupavamo solamente di master in management, quindi molto target, invece abbiamo avviato a tutti quelli che sono i master experience business related</t>
  </si>
  <si>
    <t>ci siamo resi conto che forse la personalizzazione, il taylor made fino al dettaglio non è il valore più importante, e un discorso di prezzo qualità va fatto, quindi magari cercare di offrire un servizio e medio alto, non di più alto livello a un prezzo vantaggioso</t>
  </si>
  <si>
    <t>abbiamo cambiato il modello, ti ricordi comunque la facciamo queste consulenze diciamo one to one e invece adesso stiamo creando una piattaforma per avere una serie di contenuti all'interno da cui poi i nostri clienti possono andare a pescare senza aver bisogno dell'interazione live con un consulente</t>
  </si>
  <si>
    <t>Minecrime</t>
  </si>
  <si>
    <t>eravamo convinti che il nostro target, perlomeno fosse un B2C, quindi il consumatore finale, poi in realtà abbiamo visto che l'utente finale non pagava assolutamente una lira, mentre le aziende sì, quindi abbiamo completamente non dico completamente, ma abbiamo in maniera importante inviato il nostro modello di business, cominciando a lavorare, fatturare con le aziende</t>
  </si>
  <si>
    <t>abbiamo standardizzato il sistema, quindi adesso tutti i clienti più piccoli possono in pratica accedere al nostro SAS, quindi pagando in abbonamento il servizio ed automatizzare tutti i processi di raccolta analisi dei dati quindi questo è un grande asset perché lui massimizzano i profitti e riduciamo a zero lo sforzo</t>
  </si>
  <si>
    <t>MinervaS</t>
  </si>
  <si>
    <t>Abbiamo dovuto anche trasformare il prodotto […] Abbiamo dovuto anche creare dei sottoprodotti. In realtà derivano comunque da questo principale. Che permette di fare questa stima della CO2 a più livelli di completezza</t>
  </si>
  <si>
    <t>mentre prima eravamo solo, ci focalizziamo sui camion, trasporto merci, lunga tratta. Adesso parliamo anche di autobus per trasporto di persone su anche tratte più brevi</t>
  </si>
  <si>
    <t>MOBIKECLINIC</t>
  </si>
  <si>
    <t>con la seconda campagna praticamente invece questa volta facciamo il lead generation</t>
  </si>
  <si>
    <t>Netabolics</t>
  </si>
  <si>
    <t>la proposta di valore è leggermente cambiata, e il motivo è questo qui, cioè la frequenza di percorsi vari</t>
  </si>
  <si>
    <t>è cambiato un po’ la comunicazione</t>
  </si>
  <si>
    <t>abbiamo implementato alcune altre cose a livello tecnico</t>
  </si>
  <si>
    <t>abbiamo avviato una campagna di chiamiamoli Webinar, per selezionare persone ancora</t>
  </si>
  <si>
    <t>Nodeaf</t>
  </si>
  <si>
    <t>si è ampliato alla possibilità comunque di farlo usufruire a chiunque voglia semplicemente usarla</t>
  </si>
  <si>
    <t>Outfitter</t>
  </si>
  <si>
    <t>focalizzarsi sull'occasione e non tanto sull’outfit giornaliero</t>
  </si>
  <si>
    <t>cercare di includere nel target, anche perché prevalentemente pensavo ad includere nel target solo le donne, invece ho visto che c'è interesse anche da parte degli uomini, quindi ampliare diciamo il mio target</t>
  </si>
  <si>
    <t>riguarda il modello di business di non fare CPO ma fare CPA. Quindi Cost Per Action e non Per Order</t>
  </si>
  <si>
    <t>non lanciare subito l'APP ma di partire da una web app</t>
  </si>
  <si>
    <t>Passion</t>
  </si>
  <si>
    <t>Prosper</t>
  </si>
  <si>
    <t>QuazarTek</t>
  </si>
  <si>
    <t>A fronte dell'aumento di capitale che faremo, vogliamo destinare l'investimento per un modello di business B2C</t>
  </si>
  <si>
    <t>abbiamo implementato servizi un po’ più d’Agency</t>
  </si>
  <si>
    <t>RAISE</t>
  </si>
  <si>
    <t>Rebesty</t>
  </si>
  <si>
    <t>forse l'unica cosa, diciamo che è cambiata è l'aggiunta di una di una funzione all'interno del sito, ma che ci permette di fatto di avere una maggiore quota di mercato e quindi aumentare il numero di utenti all'interno del sito</t>
  </si>
  <si>
    <t>abbiamo integrato il servizio è cambiato, diciamo, il modo in cui pensiamo di guadagnare</t>
  </si>
  <si>
    <t>Repeto</t>
  </si>
  <si>
    <t>abbiamo ampliato un pochettino la nostra idea di business e l'abbiamo trasformata più in una piattaforma aperta alle necessità di chi già possiede una partita IVA e di invece, non ha ancora una struttura legale a cui appoggiarsi</t>
  </si>
  <si>
    <t>gli insegnanti, da partner, quindi, da persone che vengono tra virgolette, assunte da noi di Repetto, si sono trasformati in dei clienti</t>
  </si>
  <si>
    <t>eravamo indirizzati sul portare il nostro servizio, sia in ambito scolastico che in ambito privato […] Alla fine, mentre tentava di poter traslare l'offerta, ci siamo resi conto che non è possibile; quindi, fondamentalmente ci concentreremo completamente sulle scuole</t>
  </si>
  <si>
    <t>l'unica cosa che abbiamo cambiato è stato la modalità con la quale recepiamo la fee […] prima è una fee variabile e che percepivamo come una percentuale sul costo del corso. Adesso invece abbiamo deciso di imporre una fee per così dire, che è stabile, oltre al prezzo che l’insegnante decide di per sé</t>
  </si>
  <si>
    <t>tentare l'approccio alla vendita direttamente alle istituzioni, alle scuole, quindi rivolgersi a quel tipo di cliente piuttosto che agli studenti</t>
  </si>
  <si>
    <t>internamente alle scuole abbiamo anche svolto tutta una campagna social con due post, una storia su Instagram sponsorizzati ad hoc per poter aumentare le iscrizioni</t>
  </si>
  <si>
    <t>stiamo anche diciamo trattando un altro servizio e che è un po’ più accentrato, diciamo su di noi, nel senso che non abbiamo bisogno di rivolgersi a agenti esterni per erogarlo, che si tratta di una mentorship, un percorso di mentorship rappresentante d'Istituto</t>
  </si>
  <si>
    <t>abbiamo deciso di accantonare fondamentalmente i corsi […] E concentrarci completamente solamente sulla mentorship</t>
  </si>
  <si>
    <t>Adesso abbiamo effettivamente sviluppato anche parte della mentorship online. Quindi no, però più un’implementazione insomma</t>
  </si>
  <si>
    <t>reQuest</t>
  </si>
  <si>
    <t>RostaSkateboards</t>
  </si>
  <si>
    <t>ho individuato dei target molto più validi di quelli che avevo in testa prima</t>
  </si>
  <si>
    <t>L'approccio verso i clienti</t>
  </si>
  <si>
    <t>non è più che altro rivolto a una più o meno qualsiasi fascia, ma una fascia d'età abbastanza giovani che possono essere 16-25</t>
  </si>
  <si>
    <t>avviare una campagna Kickstarter per lanciare il progetto e vedere come possa andare quella</t>
  </si>
  <si>
    <t>Yuppi (ex RtoS)</t>
  </si>
  <si>
    <t>servizi per la parte web</t>
  </si>
  <si>
    <t>adesso dovremmo partire con le campagne marketing e quindi inizieremo, diciamo a spendere un po del budget per fare addestracity</t>
  </si>
  <si>
    <t>Nel business model abbiamo aggiunto questa opzione di fare questa accademy, di fare l’Accademy con i tutorial</t>
  </si>
  <si>
    <t>opzione di fare la Community in Facebook come gruppo di auto aiuto su questo mondo del gas posting</t>
  </si>
  <si>
    <t>abbiamo capito che era necessario integrare subito un servizio aggiuntivo di scrittura articoli che fa yuppy come proprio servizio collaterale</t>
  </si>
  <si>
    <t>che era importante avere subito una chat online</t>
  </si>
  <si>
    <t>Nel modello di business, come ti dicevo parte avere inserito come nel Revenue Model questo servizio di scrittura articoli</t>
  </si>
  <si>
    <t>siamo passati dalla vecchia piattaforma in WordPress che era il nostro mvp alla piattaforma Custom che stiamo sviluppando pezzo dopo pezzo</t>
  </si>
  <si>
    <t>rendendo disponibile alla pubblicazione di articoli opposta, diciamo su canali multipli, non soltanto giornali, blog, ma anche i loro canali Social, YouTube eccetera</t>
  </si>
  <si>
    <t>stiamo facendo quest'area, diciamo, riservata Premium all'interno del catalogo, questo è un grosso cambiamento sicuramente</t>
  </si>
  <si>
    <t>sviluppare il marketplace di Copywriter all'interno di quello già esistente</t>
  </si>
  <si>
    <t>Scaleapse</t>
  </si>
  <si>
    <t>abbiamo deciso, di cioè stiamo facendo, stiamo cercando di portare avanti altri revenues Stream</t>
  </si>
  <si>
    <t>è una content strategy con i social, anche proprio per attirare, cioè per far crescere la base utenti, perché comunque ho fatto pubblicità, ma sinceramente preferisco fare content strategy</t>
  </si>
  <si>
    <t>Scientific Happy hour</t>
  </si>
  <si>
    <t>modificare, o meglio incrementare, lo studio dei canali di distribuzione</t>
  </si>
  <si>
    <t>Ci stiamo orientando sull’intelligenza artificiale per il peggioramento dei pazienti col covid</t>
  </si>
  <si>
    <t>Diciamo, abbiamo aperto una nuova fetta di clienti</t>
  </si>
  <si>
    <t>prima era il coaching come punto core business e l'intelligenza artificiale come uno dei filoni da sviluppare adesso è diventato, col covid e tutto, l’intelligenza artificiale il core e il coaching a fianco</t>
  </si>
  <si>
    <t>avete modificato leggermente, cioè avete ricalibrato il vostro segmento di clienti, cioè non più privati</t>
  </si>
  <si>
    <t>Che è molto più ampia: creare un’infrastruttura che permetta di sviluppare quelo che prima era la value proposition dell’azienda</t>
  </si>
  <si>
    <t>Scube</t>
  </si>
  <si>
    <t>la decisione che abbiamo, credo è stata quella di ridurre le proposte appunto, che vogliamo portare avanti all'interno di questa stessa cosa</t>
  </si>
  <si>
    <t>riguardo la struttura della piattaforma che stiamo creando in particolare prima era rivolta solamente a municipalità e poi al cittadino. Adesso stiamo pensando a una piattaforma che è strutturata in diversi livelli, in modo tale da potersi rivolgere a una clientela più ampia</t>
  </si>
  <si>
    <t>Skynet Robotics</t>
  </si>
  <si>
    <t>come una come risoluzione del problema, avevano gli stessi problemi, in sostanza insomma, che uno era un target, diciamo più giovane, mentre il target che ho aggiunto diciamo più anziano</t>
  </si>
  <si>
    <t>Semmai c'è un nuovo target di clienti. Sono vabbè, il mercato dei pendolari che in Italia comunque è grosso</t>
  </si>
  <si>
    <t>SMAV</t>
  </si>
  <si>
    <t>abbiamo aggiunto questo, la segmentazione dei clienti</t>
  </si>
  <si>
    <t>c'è stato un cambio di modello di business, nel senso che avete aggiunto questo nuovo prodotto</t>
  </si>
  <si>
    <t>l’aggiunta di un ulteriore dispositivo</t>
  </si>
  <si>
    <t>implementare anche una struttura architettura credo di telecomunicazioni per l'invio di dati da remoto</t>
  </si>
  <si>
    <t>una campagna di monitoraggio campagna di Testing</t>
  </si>
  <si>
    <t>SOULCO</t>
  </si>
  <si>
    <t>Ho detto chiaramente i segmenti di clientela</t>
  </si>
  <si>
    <t>Abbiamo creato il business model per i servizi</t>
  </si>
  <si>
    <t>Sounder</t>
  </si>
  <si>
    <t>abbiamo inserito un altro elemento da sviluppare perché abbiamo ritenuto che potesse essere congruo con lo prospettiva commerciale</t>
  </si>
  <si>
    <t>coinvolgiamo degli utenti che vanno dai 20 ai 40 anni</t>
  </si>
  <si>
    <t>costruire una card per l’inserzione pubblicitaria da parte degli organizzatori dei concerti</t>
  </si>
  <si>
    <t>abbiamo fatto una sorta di social tv e, essendo il nostro mercato la musica, siamo con un paio di festival della Toscana, stiamo creando dei video con gli spettatori di queste rassegne a tema musicale</t>
  </si>
  <si>
    <t>aumentare famiglie musicali a quale un’utente si può iscrivere, aumentare di qualche secondo la durata del video relativo ad una certa categoria di post, la possibilità di aumentare la distribuzione del post all’interno delle varie community</t>
  </si>
  <si>
    <t>Givemeat</t>
  </si>
  <si>
    <t>Gym in a box</t>
  </si>
  <si>
    <t>Intermediet/Nutritoo</t>
  </si>
  <si>
    <t>ITALIANET</t>
  </si>
  <si>
    <t>Kairos</t>
  </si>
  <si>
    <t>Lab Design</t>
  </si>
  <si>
    <t>Loopetto</t>
  </si>
  <si>
    <t>Life Wood Style (Manutenzione Home)</t>
  </si>
  <si>
    <t>MutinyAct</t>
  </si>
  <si>
    <t>MyFarmLab</t>
  </si>
  <si>
    <t>Natural Heroo</t>
  </si>
  <si>
    <t>Niccols</t>
  </si>
  <si>
    <t>Nodriver</t>
  </si>
  <si>
    <t>Novargos</t>
  </si>
  <si>
    <t>Pantarei</t>
  </si>
  <si>
    <t>sAPPortLocal</t>
  </si>
  <si>
    <t>Zatochive srl</t>
  </si>
  <si>
    <t>Paolo Bergamin</t>
  </si>
  <si>
    <t>PayULater</t>
  </si>
  <si>
    <t>Points</t>
  </si>
  <si>
    <t>Romeforlovers</t>
  </si>
  <si>
    <t>Sardinia Zen - Forest Therapy in Sardegna</t>
  </si>
  <si>
    <t>Simply.1</t>
  </si>
  <si>
    <t>SmartTree</t>
  </si>
  <si>
    <t>sopravvivi.com</t>
  </si>
  <si>
    <t>SportSHare</t>
  </si>
  <si>
    <t>Start2Go</t>
  </si>
  <si>
    <t>Startup Core</t>
  </si>
  <si>
    <t>ho cambiato target</t>
  </si>
  <si>
    <t>Ho fatto anche un cambiamento della proposta di valore</t>
  </si>
  <si>
    <t>aprire una pagina Instagram dalla quale partire con la Community</t>
  </si>
  <si>
    <t>table University</t>
  </si>
  <si>
    <t>abbiamo integrato il servizio di orientamento</t>
  </si>
  <si>
    <t>Ho deciso di cambiare in questo senso l'idea di business e di rivolgermi quindi non solo agli studenti universitari ma a tutti coloro che sono studenti</t>
  </si>
  <si>
    <t>Talia</t>
  </si>
  <si>
    <t>Tanteidee</t>
  </si>
  <si>
    <t>TheItalianBox</t>
  </si>
  <si>
    <t>The place</t>
  </si>
  <si>
    <t>Tiny Lodge</t>
  </si>
  <si>
    <t>Trident (turtle investing)</t>
  </si>
  <si>
    <t>è stata cambiata idea di business completamente</t>
  </si>
  <si>
    <t>UFAS</t>
  </si>
  <si>
    <t>UNIeatIT</t>
  </si>
  <si>
    <t>UP-STAIRS</t>
  </si>
  <si>
    <t>Verde</t>
  </si>
  <si>
    <t>il mercato che attua questa piattaforma e il settore di mercato in cui lavora è stato un pochino ritoccato</t>
  </si>
  <si>
    <t>Siamo partiti con un’idea poi l’abbiamo cambiata perché ci siamo resi conto che economicamente non era sostenibile</t>
  </si>
  <si>
    <t>Viaggiamo in rosa</t>
  </si>
  <si>
    <t>ci sono queste tre opzioni di abbonamento mensile, prima avevo pensato annuale però l'ho trasformato mensile</t>
  </si>
  <si>
    <t>ho sponsorizzato anche per fare campagne adv Facebook</t>
  </si>
  <si>
    <t>il segmento va dai 21 ai 35 anni</t>
  </si>
  <si>
    <t>sono passata da una subscrition fee ad un freemium</t>
  </si>
  <si>
    <t>dovevo cercare di semplificare i prezzi</t>
  </si>
  <si>
    <t>VII marzo</t>
  </si>
  <si>
    <t>abbiamo un attimino ristretto il campo, nel senso che, con il nuovo target, ci stiamo concentrando di più nella fascia tra i 28 e i 40 o 45 anni</t>
  </si>
  <si>
    <t>un'altra cosa che avevamo in mente di fare da un po’ era un evento di presentazione in un negozio fisico, siamo finalmente riuscite a farlo</t>
  </si>
  <si>
    <t>VSApp</t>
  </si>
  <si>
    <t>il discorso della selezione può essere positivo non solo da un punto di vista della qualità dei giudici, ma anche da un punto di vista di acquisizione del cliente</t>
  </si>
  <si>
    <t>mettere l'opzione che gli utenti possono partecipare come giudici e andare al ristorante con persone a caso, e questo cambierebbe il target</t>
  </si>
  <si>
    <t>ora invece ipotizziamo più che il cliente medio possa essere un boomer, 40 o 50 anni</t>
  </si>
  <si>
    <t>Wardrobe</t>
  </si>
  <si>
    <t>la decisione più importante, secondo me, è stata sicuramente quella di focalizzarmi sull’armadio</t>
  </si>
  <si>
    <t>L’età si è un pochino abbassata</t>
  </si>
  <si>
    <t>La prima decisione è stata fare questa virata dal sito web ad una pagina Instagram</t>
  </si>
  <si>
    <t>ci sono stati cambiamenti, un po’ nella value proposition</t>
  </si>
  <si>
    <t>Wasteless - Purifiq</t>
  </si>
  <si>
    <t>Dall'ultima chiamata, la decisione più importante, è stata abbandonare la precedente idea</t>
  </si>
  <si>
    <t>scegliere di produrre di meno ma di fare pezzi unici è un leggero cambiamento</t>
  </si>
  <si>
    <t>WERBEASY</t>
  </si>
  <si>
    <t>WhereIGO</t>
  </si>
  <si>
    <t>WhiskItaly</t>
  </si>
  <si>
    <t>WorkSpacePlanner</t>
  </si>
  <si>
    <t xml:space="preserve"> Abbiamo cambiato segmento di clienti</t>
  </si>
  <si>
    <t>WristBank</t>
  </si>
  <si>
    <t>Il customer segment iniziale era un po’ ridotto e per questo lo abbiamo cambiato</t>
  </si>
  <si>
    <t>Youbotic</t>
  </si>
  <si>
    <t>abbiamo cambiato anche il target</t>
  </si>
  <si>
    <t>abbiamo cambiato il customer segment</t>
  </si>
  <si>
    <t>abbiamo targettizzato meglio il cliente</t>
  </si>
  <si>
    <t>sull'idea è cambiata la zona su cui andremo a puntare e stiamo cercando di adattarlo a questa nuova soluzione in quanto la precedente soluzione che abbiamo adottato era per un mercato con troppi competitor</t>
  </si>
  <si>
    <t>Zaveo/Speedity</t>
  </si>
  <si>
    <t>Abbiamo pubblicizzato il servizio</t>
  </si>
  <si>
    <t>siamo riusciti ad ottenere una quotazione da Reale Mutua sostituendo Axa</t>
  </si>
  <si>
    <t>Abbiamo fatto un nuovo accordo con un partner commerciale</t>
  </si>
  <si>
    <t>AbiGio</t>
  </si>
  <si>
    <t>AIRA</t>
  </si>
  <si>
    <t>ARFashion</t>
  </si>
  <si>
    <t>Azzurro</t>
  </si>
  <si>
    <t>BioLeaf</t>
  </si>
  <si>
    <t>Cattiewalk</t>
  </si>
  <si>
    <t>abbiamo abbandonato quella value proposition iniziale dell'eco sostenibile</t>
  </si>
  <si>
    <t>abbiamo anche un po’ verticalizzato</t>
  </si>
  <si>
    <t>abbiamo abbandonato la piccola componente del B2B</t>
  </si>
  <si>
    <t>ChainSud</t>
  </si>
  <si>
    <t>Cultura-regenerating systems</t>
  </si>
  <si>
    <t>Eventia</t>
  </si>
  <si>
    <t>Fiscalpay</t>
  </si>
  <si>
    <t>Flessibilit@ Infanzia</t>
  </si>
  <si>
    <t>Full Speed</t>
  </si>
  <si>
    <t>Urbanevo</t>
  </si>
  <si>
    <t>Giacomo Dal Negro</t>
  </si>
  <si>
    <t>Value Capture</t>
  </si>
  <si>
    <t>di dividere i servizi, come ho detto prima, non più in uno solo ma in due, per averne uno che inizialmente possa generare un flusso di cassa che sarebbe stato più difficile generare gestendo tutto il tutto il processo</t>
  </si>
  <si>
    <t>vi è stato un aumento delle informazioni a disposizione dei founder della startup dovuto al contatto con gli altri startupper nelle sessioni di formazione e dunque si è giunti alla conclusione di modificare la propria value capture</t>
  </si>
  <si>
    <t>Customer Segment</t>
  </si>
  <si>
    <t>abbiamo cambiato un po’ l'impostazione del servizio perché prima pensavamo di offrirlo a tre differenti tipologie di clienti</t>
  </si>
  <si>
    <t>uno studio più approfondito del proprio servizio ha indotto i founder a cambiare il segmento di mercato a cui era rivolta la propria idea</t>
  </si>
  <si>
    <t>Engine of Growth</t>
  </si>
  <si>
    <t>aver migliorato e specificato la strategia di marketing che abbiamo deciso di seguire</t>
  </si>
  <si>
    <t>visto che si è deciso di ridurre la fascia di mercato a cui era rivolto il servizio è stato ritenuto necessario modificare la propria strategia di marketing</t>
  </si>
  <si>
    <t>Artifor</t>
  </si>
  <si>
    <t>qualche miglioria sul prototipo dello stampo</t>
  </si>
  <si>
    <t>sulla base di questionari forniti si è giunti al rispettivo pivot</t>
  </si>
  <si>
    <t>cambio prodotto però con le tecniche che andiamo a sviluppare abbiamo pensato ad un altro paio di prodotti side</t>
  </si>
  <si>
    <t>si è ritenuto necessario ampliare la gamma di prodotti in seguito ai feedback ottenuti dai questionari somministrati agli utenti</t>
  </si>
  <si>
    <t>BVCE</t>
  </si>
  <si>
    <t>ho deciso di creare una piattaforma, diciamo di vendere praticamente sarebbero delle box e non solo, diciamo, danno un'idea dell'artigianato veneziano</t>
  </si>
  <si>
    <t>in seguito all'analisi di feedback e opinioni raccolte si è deciso di vendere più prodotti che rappresentassero la città di venezia, invece di un singolo prodotto, realizzando una box</t>
  </si>
  <si>
    <t>avevo deciso di coinvolgere nel team un IT developer, ma shopify è più che sufficiente</t>
  </si>
  <si>
    <t>su consiglio di conoscente si è deciso di usare shopify invece di nel team un IT developer</t>
  </si>
  <si>
    <t>ho pensato di riformulare la cosa e di diciamo ampliarla anche a cucina e arte e cultura</t>
  </si>
  <si>
    <t>Si è deciso di ampliare la gamma di prodotti a disposizione inglobando oltre all'artigianato anche arte e cucina</t>
  </si>
  <si>
    <t>Sto anche pensando di inserire più prodotti legati al carnevale</t>
  </si>
  <si>
    <t>L'obiettivo è quello di far conoscere tutte le tradizioni veneziane</t>
  </si>
  <si>
    <t>abbiamo dovuto riselezionare i partner</t>
  </si>
  <si>
    <t>il mercato target per BVCE è quello americano che richiede una serie di standard non garantiti da tutti i fornitori selezionati all'inizio del progetto</t>
  </si>
  <si>
    <t>Calabeer</t>
  </si>
  <si>
    <t>quindi probabilmente ci vedremo solamente su sulle famiglie che il segmento più più numeroso qui nella nostro mercato di riferimento</t>
  </si>
  <si>
    <t>in seguito a delle analisi di mercato dettagliate, si è compreso che il prodotto è rivolto più alle famiglie che ai giovani. La sovrapposizione giovani/famiglie potrebbe essere pericolosa per la vita della piattaforma</t>
  </si>
  <si>
    <t>Ciakbox</t>
  </si>
  <si>
    <t>Quindi abbiamo capito magari che il target principale era la ragazza che organizza le serate cinema a casa con le amiche</t>
  </si>
  <si>
    <t>il target individuato sono prevalenetemente ragazze che vogliono passare una serata insieme gurdando un film piuttosto che ragazzi che guardano una partita di calcio</t>
  </si>
  <si>
    <t>Barinsta (COVERUP)</t>
  </si>
  <si>
    <t>Customer Need</t>
  </si>
  <si>
    <t xml:space="preserve">L'idea nuova è un ibrido tra una piattaforma di food delivery e un social </t>
  </si>
  <si>
    <t>il mercato delle cover è già saturo e quindi si è deciso di cambiare proprio settore spostandosi su un food delivery di nicchia</t>
  </si>
  <si>
    <t>ho deciso di cambiare idea e diciamo la fase di ricerca, la fase di diciamo di sottoporre dei questionari</t>
  </si>
  <si>
    <t>si è ritenuto più efficace adottare dei questionari per la fase iniziale di ricerca</t>
  </si>
  <si>
    <t>è cambiato diciamo un pezzetto del business model</t>
  </si>
  <si>
    <t>per evitare di avere una flotta propria il servizio barinsta può appoggiarsi a glovo o piattaforme simili, al fine di abbattere i costi</t>
  </si>
  <si>
    <t>ho pensato che non era necessario quel consumatore acquistasse da Barinsta, ma piuttosto era necessario che il consumatore si informasse da Barinsta</t>
  </si>
  <si>
    <t>Questa app può essere un modo per indurre il cliente ad acquistare altri prodotti oltre al caffè</t>
  </si>
  <si>
    <t>da piattaforma simile alle piattaforme attuali di food delivery a piattaforma di informazione come può essere Tripadvisor, informazione e recensione</t>
  </si>
  <si>
    <t>l'obiettivo è essere più simili a tripadvisor per dare informazioni ai clienti sull'esperienza che si può provare in quel determinato bar</t>
  </si>
  <si>
    <t>Sqraple</t>
  </si>
  <si>
    <t>abbiamo deciso di dare un po’ più importanza alla fase di learning, quindi la nostra idea è già leggermente cambiata</t>
  </si>
  <si>
    <t xml:space="preserve">si è deciso di dare più importanza alla fase di apprendimento </t>
  </si>
  <si>
    <t>Tagspot</t>
  </si>
  <si>
    <t>La mia proposta di valore, quindi, è creare questa piattaforma</t>
  </si>
  <si>
    <t>la proposta iniziale era quella di creare una catena di piccoli negozi per articoli sportivi, cioè consigliare in quale negozio fisico acquistare un  prodotto. Dopo interviste, si è compreso che aveva più senso creare una piattaforma dove si consigliasse all'utente in quale negozio online acquistare un certo prodotto</t>
  </si>
  <si>
    <t>TakeaLook</t>
  </si>
  <si>
    <t>abbiamo aumentato la sponsorizzazione, lo stiamo cioè, stiamo facendo una sponsorizzazione per ogni regione</t>
  </si>
  <si>
    <t>l'obiettivo è allargare il bacino di utenza per essere certi di raggiungere più persone possibile</t>
  </si>
  <si>
    <t>TellDem</t>
  </si>
  <si>
    <t>c'è stato anche un piccolo cambiamento, abbiamo trovato  che c'era anche il problema della fidelizzazione</t>
  </si>
  <si>
    <t>l'idea è quella di differenziarsi  dai competitors fornendo anche la possibiltà della fidelizzazione</t>
  </si>
  <si>
    <t>TiAvviso</t>
  </si>
  <si>
    <t xml:space="preserve">abbiamo implementato un sistema di loyalty </t>
  </si>
  <si>
    <t xml:space="preserve">su richiesta, alcuni esercenti, soprattutto i parrucchieri, hanno chiesto di implementare una raccolta punti per incentivare i clienti ad acquistare il servizio </t>
  </si>
  <si>
    <t>totalmente nuovo dedicato alla comunicazione con delle pagine verticali</t>
  </si>
  <si>
    <t>inizialmente si voleva essere il meno verticali possibile e quindi si voleva creare un app che gestisse più servizi, però si è compreso che forse è più comodo avere un'app dedicata ad ogni attività</t>
  </si>
  <si>
    <t>Ticketsway</t>
  </si>
  <si>
    <t>Non fare la la parte blockchain</t>
  </si>
  <si>
    <t>l'azienda ha preferito affidarsi a ad uno sviluppatore esterno per la parte di blockchain, evitando di svilupparla internamente</t>
  </si>
  <si>
    <t>Tland</t>
  </si>
  <si>
    <t>Offrire possibilità di rateizzazione senza tasso di interesse per rate che vanno da tre a quattro</t>
  </si>
  <si>
    <t>dare la possibilità al cliente di viaggiare e di pagare con più parti, senza tasso di interesse</t>
  </si>
  <si>
    <t>il core business non sarebbe più soltanto viaggi, ma potrebbe essere potenzialmente anche altro come il Fashion e gli elettrodomestici o il settore beauty</t>
  </si>
  <si>
    <t>l'idea è quella di offrire più servizi al fine di rendere il prodotto il più completo possibile</t>
  </si>
  <si>
    <t>Tomole</t>
  </si>
  <si>
    <t>Proverrà anche da pubblicità o eventuali partnership o cose collegate che capiremo anche guardando gli altri competitor</t>
  </si>
  <si>
    <t>l'obiettivo è quello di allinearsi con i competitors, avendo fonti di guadagno simili</t>
  </si>
  <si>
    <t>Tongy</t>
  </si>
  <si>
    <t>abbiamo deciso di togliere una fascia che volevamo coprire</t>
  </si>
  <si>
    <t>si vuole aiutare nell'apprendimento dalla nascita, non da un'età già avanzata nell'apprendimento come possono essere i bambini di 5/6 anni</t>
  </si>
  <si>
    <t>un'altra cosa che abbiamo fatto, invece, che sarà sempre per nuove persone è l'introduzione di un free trial che dobbiamo ancora lanciare</t>
  </si>
  <si>
    <t>Per attirare un maggior numero di clienti, si pensa che  l'introduzione di un free trial sia una buona idea</t>
  </si>
  <si>
    <t>stavamo pensando anche ad andare invece dalle scuole, quindi con pacchetti B2B</t>
  </si>
  <si>
    <t xml:space="preserve">per raggiungere gli utenti più facilmente si pensava di fare partnership tra tongy e le scuole, invece di avere l'app direttamente dove si collegano i genitori </t>
  </si>
  <si>
    <t xml:space="preserve">possiamo anche magari fornire altri servizi più particolari per la gente tipo questo di educazione finanziaria </t>
  </si>
  <si>
    <t>si vuole emulare il modello estero, dove è comune offrire anche a bambini corsi molto basilari di educazione finanziaria o altre tipologie di corsi</t>
  </si>
  <si>
    <t>Vaniglia</t>
  </si>
  <si>
    <t>Certo il cambiamento principale è a chi ci andiamo a riferire, quello è stato il cambiamento più grande</t>
  </si>
  <si>
    <t>l'obiettivo è centrare meglio il target</t>
  </si>
  <si>
    <t>creando uno strumento che è particolare è un puzzle, quindi andare a creare un gioco che possa andare a contribuire alla creazione di una nuova metodologia</t>
  </si>
  <si>
    <t>Non c'era una metodologia fissa che utilizzavano durante gli Hackaton, ma era una metodologia fatta da un insieme di strumenti del design thinking e così via</t>
  </si>
  <si>
    <t>Wally</t>
  </si>
  <si>
    <t>la possibilità di collegare più carte a quest'APP, quindi similmente a Paypal quindi tu puoi collegare tutte le carte e inviare denaro.</t>
  </si>
  <si>
    <t>Volevamo capire se realmente i genitori temessero che i soldi dei figli potessero essere utilizzati in modo improprio e se i genitori volevano diciamo avere informazioni su quelle che sono le spese dei figli</t>
  </si>
  <si>
    <t>WeDesky</t>
  </si>
  <si>
    <t>abbiamo dovuto modificare il sistema di prenotazione</t>
  </si>
  <si>
    <t>gli hotel chiedevano ad esempio una conferma tramite email dell'avvenuta prenotazione, cosa che con il nostro plugin di Wordpress non avveniva e quindi ci siamo mossi per caricare un nuovo plugin in modo tale che questa cosa avvenisse in maniera automatica</t>
  </si>
  <si>
    <t xml:space="preserve">Al momento è il fatto di andare più verso gli ostelli anziché verso gli hotel in generale </t>
  </si>
  <si>
    <t>si è deciso di cambiare il proprio target puntando più sugli ostelli che sugli hotel in quanto più facili da raggiungere, e più aperti al cambiamento</t>
  </si>
  <si>
    <t>prima eravamo basati sui prezzi dati dalle singole strutture, adesso  siamo noi che decidiamo il prezzo</t>
  </si>
  <si>
    <t>questo consente di facilitare la gestione complessiva del sistema</t>
  </si>
  <si>
    <t>(blank)</t>
  </si>
  <si>
    <t>Grand Total</t>
  </si>
  <si>
    <t>Tipologia Pivot</t>
  </si>
  <si>
    <t>Pivot per round</t>
  </si>
  <si>
    <t>Round</t>
  </si>
  <si>
    <t>qu</t>
  </si>
  <si>
    <t xml:space="preserve">Effectuation </t>
  </si>
  <si>
    <t xml:space="preserve">Controllo </t>
  </si>
  <si>
    <t xml:space="preserve">Totale </t>
  </si>
  <si>
    <t>Totale</t>
  </si>
  <si>
    <t>X</t>
  </si>
  <si>
    <t>Trattamento</t>
  </si>
  <si>
    <t>Tipo pivot</t>
  </si>
  <si>
    <t xml:space="preserve">Intuizione </t>
  </si>
  <si>
    <t>Count of ROUND</t>
  </si>
  <si>
    <t>Count of ID</t>
  </si>
  <si>
    <t>CN</t>
  </si>
  <si>
    <t>CS</t>
  </si>
  <si>
    <t>EG</t>
  </si>
  <si>
    <t>CH</t>
  </si>
  <si>
    <t>VC</t>
  </si>
  <si>
    <t>ZO</t>
  </si>
  <si>
    <t>ZI</t>
  </si>
  <si>
    <t>P</t>
  </si>
  <si>
    <t>BA</t>
  </si>
  <si>
    <t>T</t>
  </si>
  <si>
    <t>1</t>
  </si>
  <si>
    <t>2</t>
  </si>
  <si>
    <t>3</t>
  </si>
  <si>
    <t>4</t>
  </si>
  <si>
    <t>5</t>
  </si>
  <si>
    <t>6</t>
  </si>
  <si>
    <t>7</t>
  </si>
  <si>
    <t>8</t>
  </si>
  <si>
    <t>9</t>
  </si>
  <si>
    <t>CONTROLLO</t>
  </si>
  <si>
    <t xml:space="preserve">BA </t>
  </si>
  <si>
    <t>10</t>
  </si>
  <si>
    <t>11</t>
  </si>
  <si>
    <t>EFFECTUATION</t>
  </si>
  <si>
    <t>SCIENTIFICO</t>
  </si>
  <si>
    <t>Etichette di riga</t>
  </si>
  <si>
    <t>Totale complessivo</t>
  </si>
  <si>
    <t>Etichette di colonna</t>
  </si>
  <si>
    <t>Conteggio di ID</t>
  </si>
  <si>
    <t>Metodo</t>
  </si>
  <si>
    <t>Business architecture Totale</t>
  </si>
  <si>
    <t>Channel Totale</t>
  </si>
  <si>
    <t>Customer need Totale</t>
  </si>
  <si>
    <t>Customer segment Totale</t>
  </si>
  <si>
    <t>Engine of growth Totale</t>
  </si>
  <si>
    <t>Platform Totale</t>
  </si>
  <si>
    <t>Technology Totale</t>
  </si>
  <si>
    <t>Value capture Totale</t>
  </si>
  <si>
    <t>Zoom in Totale</t>
  </si>
  <si>
    <t>Zoom out Totale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</si>
</sst>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Aptos Narrow"/>
      <family val="2"/>
      <scheme val="minor"/>
    </font>
    <font>
      <b/>
      <sz val="12"/>
      <color theme="1"/>
      <name val="Aptos Narrow"/>
      <family val="2"/>
      <scheme val="minor"/>
    </font>
    <font>
      <sz val="12"/>
      <color theme="0"/>
      <name val="Aptos Narrow"/>
      <family val="2"/>
      <scheme val="minor"/>
    </font>
    <font>
      <sz val="12"/>
      <name val="Aptos Narrow"/>
      <family val="2"/>
      <scheme val="minor"/>
    </font>
    <font>
      <sz val="11"/>
      <color theme="1"/>
      <name val="Aptos Narrow"/>
      <family val="2"/>
      <scheme val="minor"/>
    </font>
    <font>
      <sz val="11"/>
      <color rgb="FF000000"/>
      <name val="Aptos Narrow"/>
      <family val="2"/>
      <scheme val="minor"/>
    </font>
    <font>
      <sz val="12"/>
      <color rgb="FF000000"/>
      <name val="Aptos Narrow"/>
      <family val="2"/>
      <scheme val="minor"/>
    </font>
    <font>
      <sz val="12"/>
      <color theme="1"/>
      <name val="Calibri"/>
      <family val="2"/>
      <charset val="1"/>
    </font>
    <font>
      <sz val="11"/>
      <color rgb="FF000000"/>
      <name val="Calibri"/>
      <family val="2"/>
      <charset val="1"/>
    </font>
    <font>
      <sz val="11"/>
      <color theme="1"/>
      <name val="Calibri"/>
      <family val="2"/>
      <charset val="1"/>
    </font>
    <font>
      <sz val="12"/>
      <color rgb="FF000000"/>
      <name val="Aptos Narrow"/>
      <scheme val="minor"/>
    </font>
    <font>
      <sz val="12"/>
      <color theme="1"/>
      <name val="Aptos Narrow"/>
      <scheme val="minor"/>
    </font>
    <font>
      <sz val="12"/>
      <color theme="1"/>
      <name val="Aptos Narrow (Body)"/>
    </font>
    <font>
      <sz val="11"/>
      <color theme="1"/>
      <name val="Aptos Narrow"/>
      <scheme val="minor"/>
    </font>
    <font>
      <sz val="12"/>
      <color rgb="FF006100"/>
      <name val="Aptos Narrow"/>
      <family val="2"/>
      <scheme val="minor"/>
    </font>
    <font>
      <sz val="8"/>
      <name val="Aptos Narrow"/>
      <family val="2"/>
      <scheme val="minor"/>
    </font>
  </fonts>
  <fills count="13">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rgb="FFFF90DF"/>
        <bgColor indexed="64"/>
      </patternFill>
    </fill>
    <fill>
      <patternFill patternType="solid">
        <fgColor theme="8" tint="0.59999389629810485"/>
        <bgColor indexed="64"/>
      </patternFill>
    </fill>
    <fill>
      <patternFill patternType="solid">
        <fgColor rgb="FFC6EFCE"/>
      </patternFill>
    </fill>
    <fill>
      <patternFill patternType="solid">
        <fgColor theme="4" tint="0.79998168889431442"/>
        <bgColor theme="4" tint="0.79998168889431442"/>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bottom style="thin">
        <color theme="4" tint="0.39997558519241921"/>
      </bottom>
      <diagonal/>
    </border>
    <border>
      <left/>
      <right/>
      <top style="thin">
        <color theme="4" tint="0.39997558519241921"/>
      </top>
      <bottom/>
      <diagonal/>
    </border>
  </borders>
  <cellStyleXfs count="2">
    <xf numFmtId="0" fontId="0" fillId="0" borderId="0"/>
    <xf numFmtId="0" fontId="14" fillId="11" borderId="0" applyNumberFormat="0" applyBorder="0" applyAlignment="0" applyProtection="0"/>
  </cellStyleXfs>
  <cellXfs count="85">
    <xf numFmtId="0" fontId="0" fillId="0" borderId="0" xfId="0"/>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3" borderId="5" xfId="0" applyFill="1" applyBorder="1" applyAlignment="1">
      <alignment horizontal="center" vertical="center"/>
    </xf>
    <xf numFmtId="0" fontId="0" fillId="4" borderId="0" xfId="0" applyFill="1" applyAlignment="1">
      <alignment horizontal="center" vertical="center"/>
    </xf>
    <xf numFmtId="0" fontId="0" fillId="5" borderId="0" xfId="0" applyFill="1" applyAlignment="1">
      <alignment horizontal="center" vertical="center"/>
    </xf>
    <xf numFmtId="0" fontId="0" fillId="6" borderId="0" xfId="0" applyFill="1" applyAlignment="1">
      <alignment horizontal="center" vertical="center"/>
    </xf>
    <xf numFmtId="0" fontId="0" fillId="7" borderId="0" xfId="0" applyFill="1" applyAlignment="1">
      <alignment horizontal="center" vertical="center"/>
    </xf>
    <xf numFmtId="0" fontId="0" fillId="2" borderId="0" xfId="0" applyFill="1" applyAlignment="1">
      <alignment horizontal="center" vertical="center"/>
    </xf>
    <xf numFmtId="0" fontId="0" fillId="8" borderId="0" xfId="0" applyFill="1" applyAlignment="1">
      <alignment horizontal="center" vertical="center"/>
    </xf>
    <xf numFmtId="0" fontId="0" fillId="9" borderId="0" xfId="0" applyFill="1" applyAlignment="1">
      <alignment horizontal="center" vertical="center"/>
    </xf>
    <xf numFmtId="0" fontId="1" fillId="3" borderId="0" xfId="0" applyFont="1" applyFill="1" applyAlignment="1">
      <alignment horizontal="center" vertical="center"/>
    </xf>
    <xf numFmtId="0" fontId="3" fillId="0" borderId="7" xfId="0" applyFont="1" applyBorder="1" applyAlignment="1">
      <alignment horizontal="left" vertical="center"/>
    </xf>
    <xf numFmtId="2" fontId="0" fillId="0" borderId="0" xfId="0" applyNumberFormat="1" applyAlignment="1">
      <alignment horizontal="center" vertical="center"/>
    </xf>
    <xf numFmtId="0" fontId="0" fillId="10" borderId="0" xfId="0" applyFill="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0" fillId="3" borderId="0" xfId="0" applyFill="1" applyAlignment="1">
      <alignment horizontal="center" vertical="center"/>
    </xf>
    <xf numFmtId="0" fontId="0" fillId="0" borderId="8" xfId="0"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xf>
    <xf numFmtId="0" fontId="6" fillId="0" borderId="0" xfId="0" applyFont="1" applyAlignment="1">
      <alignment horizontal="center" vertical="center"/>
    </xf>
    <xf numFmtId="0" fontId="2" fillId="0" borderId="5" xfId="0" applyFont="1" applyBorder="1" applyAlignment="1">
      <alignment horizontal="center" vertical="center"/>
    </xf>
    <xf numFmtId="0" fontId="0" fillId="0" borderId="0" xfId="0" applyAlignment="1">
      <alignment horizontal="center"/>
    </xf>
    <xf numFmtId="0" fontId="7"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4" fillId="0" borderId="5" xfId="0" applyFont="1" applyBorder="1" applyAlignment="1">
      <alignment horizontal="center" vertical="center"/>
    </xf>
    <xf numFmtId="0" fontId="0" fillId="4" borderId="5" xfId="0" applyFill="1" applyBorder="1" applyAlignment="1">
      <alignment horizontal="center" vertical="center"/>
    </xf>
    <xf numFmtId="0" fontId="0" fillId="0" borderId="7" xfId="0" applyBorder="1" applyAlignment="1">
      <alignment horizontal="center" vertical="center"/>
    </xf>
    <xf numFmtId="0" fontId="3" fillId="0" borderId="7" xfId="0" applyFont="1" applyBorder="1" applyAlignment="1">
      <alignment horizontal="center" vertical="center"/>
    </xf>
    <xf numFmtId="0" fontId="0" fillId="0" borderId="6" xfId="0"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0" xfId="0" applyFont="1" applyAlignment="1">
      <alignment horizontal="center"/>
    </xf>
    <xf numFmtId="0" fontId="11" fillId="0" borderId="0" xfId="0" applyFont="1" applyAlignment="1">
      <alignment horizontal="center" vertical="center"/>
    </xf>
    <xf numFmtId="0" fontId="0" fillId="0" borderId="0" xfId="0" pivotButton="1"/>
    <xf numFmtId="0" fontId="0" fillId="0" borderId="0" xfId="0" applyAlignment="1">
      <alignment horizontal="left"/>
    </xf>
    <xf numFmtId="0" fontId="0" fillId="4" borderId="0" xfId="0" applyFill="1" applyAlignment="1">
      <alignment horizontal="left"/>
    </xf>
    <xf numFmtId="0" fontId="0" fillId="4" borderId="0" xfId="0" applyFill="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2" xfId="0" applyBorder="1"/>
    <xf numFmtId="0" fontId="0" fillId="0" borderId="24" xfId="0" applyBorder="1"/>
    <xf numFmtId="0" fontId="0" fillId="0" borderId="25" xfId="0" applyBorder="1"/>
    <xf numFmtId="0" fontId="14" fillId="11" borderId="26" xfId="1" applyBorder="1"/>
    <xf numFmtId="0" fontId="0" fillId="0" borderId="0" xfId="0" applyAlignment="1">
      <alignment vertical="center"/>
    </xf>
    <xf numFmtId="10" fontId="0" fillId="0" borderId="0" xfId="0" applyNumberFormat="1"/>
    <xf numFmtId="9" fontId="0" fillId="0" borderId="0" xfId="0" applyNumberFormat="1"/>
    <xf numFmtId="0" fontId="1" fillId="12" borderId="27" xfId="0" applyFont="1" applyFill="1" applyBorder="1"/>
    <xf numFmtId="0" fontId="1" fillId="0" borderId="27" xfId="0" applyFont="1" applyBorder="1"/>
    <xf numFmtId="0" fontId="1" fillId="12" borderId="28" xfId="0" applyFont="1" applyFill="1" applyBorder="1"/>
    <xf numFmtId="0" fontId="1" fillId="0" borderId="27" xfId="0" applyFont="1" applyBorder="1" applyAlignment="1">
      <alignment horizontal="left"/>
    </xf>
    <xf numFmtId="0" fontId="0" fillId="0" borderId="0" xfId="0" applyAlignment="1">
      <alignment horizontal="left" indent="1"/>
    </xf>
    <xf numFmtId="0" fontId="0" fillId="0" borderId="5" xfId="0" applyBorder="1" applyAlignment="1">
      <alignment horizontal="center" vertical="center"/>
    </xf>
    <xf numFmtId="0" fontId="0" fillId="0" borderId="6" xfId="0" applyBorder="1" applyAlignment="1">
      <alignment horizontal="center" vertical="center"/>
    </xf>
    <xf numFmtId="0" fontId="0" fillId="5" borderId="0" xfId="0" applyFill="1" applyAlignment="1">
      <alignment horizontal="center" vertical="center" wrapText="1"/>
    </xf>
    <xf numFmtId="0" fontId="0" fillId="0" borderId="0" xfId="0" applyNumberFormat="1"/>
    <xf numFmtId="0" fontId="0" fillId="4" borderId="0" xfId="0" applyNumberFormat="1" applyFill="1"/>
  </cellXfs>
  <cellStyles count="2">
    <cellStyle name="Normale" xfId="0" builtinId="0"/>
    <cellStyle name="Valore valido" xfId="1" builtinId="26"/>
  </cellStyles>
  <dxfs count="119">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numFmt numFmtId="14" formatCode="0.00%"/>
    </dxf>
    <dxf>
      <numFmt numFmtId="14" formatCode="0.00%"/>
    </dxf>
    <dxf>
      <numFmt numFmtId="14" formatCode="0.00%"/>
    </dxf>
    <dxf>
      <numFmt numFmtId="14" formatCode="0.00%"/>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0" i="0">
                <a:latin typeface="Garamond" panose="02020404030301010803" pitchFamily="18" charset="0"/>
              </a:rPr>
              <a:t>Pivot per round in base al tipo di trattamento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IT"/>
        </a:p>
      </c:txPr>
    </c:title>
    <c:autoTitleDeleted val="0"/>
    <c:plotArea>
      <c:layout/>
      <c:lineChart>
        <c:grouping val="standard"/>
        <c:varyColors val="0"/>
        <c:ser>
          <c:idx val="0"/>
          <c:order val="0"/>
          <c:tx>
            <c:strRef>
              <c:f>'Round e trattamento'!$A$4</c:f>
              <c:strCache>
                <c:ptCount val="1"/>
                <c:pt idx="0">
                  <c:v>Controllo </c:v>
                </c:pt>
              </c:strCache>
            </c:strRef>
          </c:tx>
          <c:spPr>
            <a:ln w="28575" cap="rnd">
              <a:solidFill>
                <a:schemeClr val="accent1"/>
              </a:solidFill>
              <a:round/>
            </a:ln>
            <a:effectLst/>
          </c:spPr>
          <c:marker>
            <c:symbol val="none"/>
          </c:marker>
          <c:val>
            <c:numRef>
              <c:f>'Round e trattamento'!$B$4:$K$4</c:f>
              <c:numCache>
                <c:formatCode>General</c:formatCode>
                <c:ptCount val="10"/>
                <c:pt idx="0">
                  <c:v>37</c:v>
                </c:pt>
                <c:pt idx="1">
                  <c:v>36</c:v>
                </c:pt>
                <c:pt idx="2">
                  <c:v>14</c:v>
                </c:pt>
                <c:pt idx="3">
                  <c:v>24</c:v>
                </c:pt>
                <c:pt idx="4">
                  <c:v>11</c:v>
                </c:pt>
                <c:pt idx="5">
                  <c:v>6</c:v>
                </c:pt>
                <c:pt idx="6">
                  <c:v>3</c:v>
                </c:pt>
                <c:pt idx="7">
                  <c:v>11</c:v>
                </c:pt>
                <c:pt idx="8">
                  <c:v>10</c:v>
                </c:pt>
                <c:pt idx="9">
                  <c:v>6</c:v>
                </c:pt>
              </c:numCache>
            </c:numRef>
          </c:val>
          <c:smooth val="0"/>
          <c:extLst>
            <c:ext xmlns:c16="http://schemas.microsoft.com/office/drawing/2014/chart" uri="{C3380CC4-5D6E-409C-BE32-E72D297353CC}">
              <c16:uniqueId val="{00000000-E329-4B4F-9472-B3E9B3FF9007}"/>
            </c:ext>
          </c:extLst>
        </c:ser>
        <c:ser>
          <c:idx val="1"/>
          <c:order val="1"/>
          <c:tx>
            <c:strRef>
              <c:f>'Round e trattamento'!$A$5</c:f>
              <c:strCache>
                <c:ptCount val="1"/>
                <c:pt idx="0">
                  <c:v>Scientific</c:v>
                </c:pt>
              </c:strCache>
            </c:strRef>
          </c:tx>
          <c:spPr>
            <a:ln w="28575" cap="rnd">
              <a:solidFill>
                <a:schemeClr val="accent2"/>
              </a:solidFill>
              <a:round/>
            </a:ln>
            <a:effectLst/>
          </c:spPr>
          <c:marker>
            <c:symbol val="none"/>
          </c:marker>
          <c:val>
            <c:numRef>
              <c:f>'Round e trattamento'!$B$5:$K$5</c:f>
              <c:numCache>
                <c:formatCode>General</c:formatCode>
                <c:ptCount val="10"/>
                <c:pt idx="0">
                  <c:v>47</c:v>
                </c:pt>
                <c:pt idx="1">
                  <c:v>19</c:v>
                </c:pt>
                <c:pt idx="2">
                  <c:v>10</c:v>
                </c:pt>
                <c:pt idx="3">
                  <c:v>17</c:v>
                </c:pt>
                <c:pt idx="4">
                  <c:v>11</c:v>
                </c:pt>
                <c:pt idx="5">
                  <c:v>8</c:v>
                </c:pt>
                <c:pt idx="6">
                  <c:v>8</c:v>
                </c:pt>
                <c:pt idx="7">
                  <c:v>8</c:v>
                </c:pt>
                <c:pt idx="8">
                  <c:v>6</c:v>
                </c:pt>
                <c:pt idx="9">
                  <c:v>10</c:v>
                </c:pt>
              </c:numCache>
            </c:numRef>
          </c:val>
          <c:smooth val="0"/>
          <c:extLst>
            <c:ext xmlns:c16="http://schemas.microsoft.com/office/drawing/2014/chart" uri="{C3380CC4-5D6E-409C-BE32-E72D297353CC}">
              <c16:uniqueId val="{00000001-E329-4B4F-9472-B3E9B3FF9007}"/>
            </c:ext>
          </c:extLst>
        </c:ser>
        <c:ser>
          <c:idx val="2"/>
          <c:order val="2"/>
          <c:tx>
            <c:strRef>
              <c:f>'Round e trattamento'!$A$6</c:f>
              <c:strCache>
                <c:ptCount val="1"/>
                <c:pt idx="0">
                  <c:v>Effectuation </c:v>
                </c:pt>
              </c:strCache>
            </c:strRef>
          </c:tx>
          <c:spPr>
            <a:ln w="28575" cap="rnd">
              <a:solidFill>
                <a:schemeClr val="accent3"/>
              </a:solidFill>
              <a:round/>
            </a:ln>
            <a:effectLst/>
          </c:spPr>
          <c:marker>
            <c:symbol val="none"/>
          </c:marker>
          <c:val>
            <c:numRef>
              <c:f>'Round e trattamento'!$B$6:$K$6</c:f>
              <c:numCache>
                <c:formatCode>General</c:formatCode>
                <c:ptCount val="10"/>
                <c:pt idx="0">
                  <c:v>44</c:v>
                </c:pt>
                <c:pt idx="1">
                  <c:v>16</c:v>
                </c:pt>
                <c:pt idx="2">
                  <c:v>19</c:v>
                </c:pt>
                <c:pt idx="3">
                  <c:v>20</c:v>
                </c:pt>
                <c:pt idx="4">
                  <c:v>8</c:v>
                </c:pt>
                <c:pt idx="5">
                  <c:v>9</c:v>
                </c:pt>
                <c:pt idx="6">
                  <c:v>11</c:v>
                </c:pt>
                <c:pt idx="7">
                  <c:v>13</c:v>
                </c:pt>
                <c:pt idx="8">
                  <c:v>6</c:v>
                </c:pt>
                <c:pt idx="9">
                  <c:v>9</c:v>
                </c:pt>
              </c:numCache>
            </c:numRef>
          </c:val>
          <c:smooth val="0"/>
          <c:extLst>
            <c:ext xmlns:c16="http://schemas.microsoft.com/office/drawing/2014/chart" uri="{C3380CC4-5D6E-409C-BE32-E72D297353CC}">
              <c16:uniqueId val="{00000002-E329-4B4F-9472-B3E9B3FF9007}"/>
            </c:ext>
          </c:extLst>
        </c:ser>
        <c:dLbls>
          <c:showLegendKey val="0"/>
          <c:showVal val="0"/>
          <c:showCatName val="0"/>
          <c:showSerName val="0"/>
          <c:showPercent val="0"/>
          <c:showBubbleSize val="0"/>
        </c:dLbls>
        <c:smooth val="0"/>
        <c:axId val="1966727376"/>
        <c:axId val="1966771648"/>
      </c:lineChart>
      <c:catAx>
        <c:axId val="19667273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0" i="0">
                    <a:latin typeface="Garamond" panose="02020404030301010803" pitchFamily="18" charset="0"/>
                  </a:rPr>
                  <a:t>Round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IT"/>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1966771648"/>
        <c:crosses val="autoZero"/>
        <c:auto val="1"/>
        <c:lblAlgn val="ctr"/>
        <c:lblOffset val="100"/>
        <c:noMultiLvlLbl val="0"/>
      </c:catAx>
      <c:valAx>
        <c:axId val="1966771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0" i="0">
                    <a:latin typeface="Garamond" panose="02020404030301010803" pitchFamily="18" charset="0"/>
                  </a:rPr>
                  <a:t>Numero pivot</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IT"/>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1966727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completo.xlsx]Frequenza pivot per round C!PivotTable7</c:name>
    <c:fmtId val="5"/>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frequenza Pivot per</a:t>
            </a:r>
            <a:r>
              <a:rPr lang="en-US" baseline="0"/>
              <a:t> round (Control)</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3"/>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5"/>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7"/>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3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s>
    <c:plotArea>
      <c:layout/>
      <c:pieChart>
        <c:varyColors val="1"/>
        <c:ser>
          <c:idx val="0"/>
          <c:order val="0"/>
          <c:tx>
            <c:strRef>
              <c:f>'Frequenza pivot per round C'!$B$3</c:f>
              <c:strCache>
                <c:ptCount val="1"/>
                <c:pt idx="0">
                  <c:v>Totale</c:v>
                </c:pt>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A994-1B4C-98C6-FCF6F539BA0C}"/>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A994-1B4C-98C6-FCF6F539BA0C}"/>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A994-1B4C-98C6-FCF6F539BA0C}"/>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A994-1B4C-98C6-FCF6F539BA0C}"/>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A994-1B4C-98C6-FCF6F539BA0C}"/>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A994-1B4C-98C6-FCF6F539BA0C}"/>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A994-1B4C-98C6-FCF6F539BA0C}"/>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A994-1B4C-98C6-FCF6F539BA0C}"/>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A994-1B4C-98C6-FCF6F539BA0C}"/>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A994-1B4C-98C6-FCF6F539BA0C}"/>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A994-1B4C-98C6-FCF6F539BA0C}"/>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'Frequenza pivot per round C'!$A$4:$A$15</c:f>
              <c:strCache>
                <c:ptCount val="11"/>
                <c:pt idx="0">
                  <c:v>1</c:v>
                </c:pt>
                <c:pt idx="1">
                  <c:v>2</c:v>
                </c:pt>
                <c:pt idx="2">
                  <c:v>3</c:v>
                </c:pt>
                <c:pt idx="3">
                  <c:v>4</c:v>
                </c:pt>
                <c:pt idx="4">
                  <c:v>5</c:v>
                </c:pt>
                <c:pt idx="5">
                  <c:v>6</c:v>
                </c:pt>
                <c:pt idx="6">
                  <c:v>7</c:v>
                </c:pt>
                <c:pt idx="7">
                  <c:v>8</c:v>
                </c:pt>
                <c:pt idx="8">
                  <c:v>9</c:v>
                </c:pt>
                <c:pt idx="9">
                  <c:v>10</c:v>
                </c:pt>
                <c:pt idx="10">
                  <c:v>(vuoto)</c:v>
                </c:pt>
              </c:strCache>
            </c:strRef>
          </c:cat>
          <c:val>
            <c:numRef>
              <c:f>'Frequenza pivot per round C'!$B$4:$B$15</c:f>
              <c:numCache>
                <c:formatCode>General</c:formatCode>
                <c:ptCount val="11"/>
                <c:pt idx="0">
                  <c:v>37</c:v>
                </c:pt>
                <c:pt idx="1">
                  <c:v>36</c:v>
                </c:pt>
                <c:pt idx="2">
                  <c:v>14</c:v>
                </c:pt>
                <c:pt idx="3">
                  <c:v>24</c:v>
                </c:pt>
                <c:pt idx="4">
                  <c:v>11</c:v>
                </c:pt>
                <c:pt idx="5">
                  <c:v>6</c:v>
                </c:pt>
                <c:pt idx="6">
                  <c:v>3</c:v>
                </c:pt>
                <c:pt idx="7">
                  <c:v>11</c:v>
                </c:pt>
                <c:pt idx="8">
                  <c:v>10</c:v>
                </c:pt>
                <c:pt idx="9">
                  <c:v>6</c:v>
                </c:pt>
              </c:numCache>
            </c:numRef>
          </c:val>
          <c:extLst>
            <c:ext xmlns:c16="http://schemas.microsoft.com/office/drawing/2014/chart" uri="{C3380CC4-5D6E-409C-BE32-E72D297353CC}">
              <c16:uniqueId val="{00000017-1599-BC44-818E-051ADA13EDF9}"/>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89952873868294558"/>
          <c:y val="0.27059956635855303"/>
          <c:w val="7.9872010380724875E-2"/>
          <c:h val="0.5402211571379664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completo.xlsx]Frequenza pivot per round E!PivotTable7</c:name>
    <c:fmtId val="3"/>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frequenza Pivot per</a:t>
            </a:r>
            <a:r>
              <a:rPr lang="en-US" baseline="0"/>
              <a:t> round (Effectuation)</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3"/>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s>
    <c:plotArea>
      <c:layout/>
      <c:pieChart>
        <c:varyColors val="1"/>
        <c:ser>
          <c:idx val="0"/>
          <c:order val="0"/>
          <c:tx>
            <c:strRef>
              <c:f>'Frequenza pivot per round E'!$B$3</c:f>
              <c:strCache>
                <c:ptCount val="1"/>
                <c:pt idx="0">
                  <c:v>Totale</c:v>
                </c:pt>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2E49-2743-AE45-F9BBCF396F17}"/>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2E49-2743-AE45-F9BBCF396F17}"/>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2E49-2743-AE45-F9BBCF396F17}"/>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2E49-2743-AE45-F9BBCF396F17}"/>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2E49-2743-AE45-F9BBCF396F17}"/>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2E49-2743-AE45-F9BBCF396F17}"/>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2E49-2743-AE45-F9BBCF396F17}"/>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2E49-2743-AE45-F9BBCF396F17}"/>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2E49-2743-AE45-F9BBCF396F17}"/>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2E49-2743-AE45-F9BBCF396F17}"/>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2E49-2743-AE45-F9BBCF396F17}"/>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'Frequenza pivot per round E'!$A$4:$A$15</c:f>
              <c:strCache>
                <c:ptCount val="11"/>
                <c:pt idx="0">
                  <c:v>1</c:v>
                </c:pt>
                <c:pt idx="1">
                  <c:v>2</c:v>
                </c:pt>
                <c:pt idx="2">
                  <c:v>3</c:v>
                </c:pt>
                <c:pt idx="3">
                  <c:v>4</c:v>
                </c:pt>
                <c:pt idx="4">
                  <c:v>5</c:v>
                </c:pt>
                <c:pt idx="5">
                  <c:v>6</c:v>
                </c:pt>
                <c:pt idx="6">
                  <c:v>7</c:v>
                </c:pt>
                <c:pt idx="7">
                  <c:v>8</c:v>
                </c:pt>
                <c:pt idx="8">
                  <c:v>9</c:v>
                </c:pt>
                <c:pt idx="9">
                  <c:v>10</c:v>
                </c:pt>
                <c:pt idx="10">
                  <c:v>(vuoto)</c:v>
                </c:pt>
              </c:strCache>
            </c:strRef>
          </c:cat>
          <c:val>
            <c:numRef>
              <c:f>'Frequenza pivot per round E'!$B$4:$B$15</c:f>
              <c:numCache>
                <c:formatCode>General</c:formatCode>
                <c:ptCount val="11"/>
                <c:pt idx="0">
                  <c:v>44</c:v>
                </c:pt>
                <c:pt idx="1">
                  <c:v>16</c:v>
                </c:pt>
                <c:pt idx="2">
                  <c:v>19</c:v>
                </c:pt>
                <c:pt idx="3">
                  <c:v>20</c:v>
                </c:pt>
                <c:pt idx="4">
                  <c:v>8</c:v>
                </c:pt>
                <c:pt idx="5">
                  <c:v>9</c:v>
                </c:pt>
                <c:pt idx="6">
                  <c:v>11</c:v>
                </c:pt>
                <c:pt idx="7">
                  <c:v>13</c:v>
                </c:pt>
                <c:pt idx="8">
                  <c:v>6</c:v>
                </c:pt>
                <c:pt idx="9">
                  <c:v>9</c:v>
                </c:pt>
              </c:numCache>
            </c:numRef>
          </c:val>
          <c:extLst>
            <c:ext xmlns:c16="http://schemas.microsoft.com/office/drawing/2014/chart" uri="{C3380CC4-5D6E-409C-BE32-E72D297353CC}">
              <c16:uniqueId val="{00000017-7A32-E846-8FC7-50F003DEEA9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completo.xlsx]Frequenza pivot per round S!PivotTable7</c:name>
    <c:fmtId val="7"/>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frequenza Pivot per</a:t>
            </a:r>
            <a:r>
              <a:rPr lang="en-US" baseline="0"/>
              <a:t> round (Scientific)</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circle"/>
          <c:size val="6"/>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3"/>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5"/>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2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7"/>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3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9"/>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5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1"/>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6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s>
    <c:plotArea>
      <c:layout/>
      <c:pieChart>
        <c:varyColors val="1"/>
        <c:ser>
          <c:idx val="0"/>
          <c:order val="0"/>
          <c:tx>
            <c:strRef>
              <c:f>'Frequenza pivot per round S'!$B$3</c:f>
              <c:strCache>
                <c:ptCount val="1"/>
                <c:pt idx="0">
                  <c:v>Totale</c:v>
                </c:pt>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EC52-4842-A9F5-1BF3B779A255}"/>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EC52-4842-A9F5-1BF3B779A255}"/>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EC52-4842-A9F5-1BF3B779A255}"/>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EC52-4842-A9F5-1BF3B779A255}"/>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EC52-4842-A9F5-1BF3B779A255}"/>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EC52-4842-A9F5-1BF3B779A255}"/>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EC52-4842-A9F5-1BF3B779A255}"/>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EC52-4842-A9F5-1BF3B779A255}"/>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EC52-4842-A9F5-1BF3B779A255}"/>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EC52-4842-A9F5-1BF3B779A255}"/>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EC52-4842-A9F5-1BF3B779A255}"/>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'Frequenza pivot per round S'!$A$4:$A$15</c:f>
              <c:strCache>
                <c:ptCount val="11"/>
                <c:pt idx="0">
                  <c:v>1</c:v>
                </c:pt>
                <c:pt idx="1">
                  <c:v>2</c:v>
                </c:pt>
                <c:pt idx="2">
                  <c:v>3</c:v>
                </c:pt>
                <c:pt idx="3">
                  <c:v>4</c:v>
                </c:pt>
                <c:pt idx="4">
                  <c:v>5</c:v>
                </c:pt>
                <c:pt idx="5">
                  <c:v>6</c:v>
                </c:pt>
                <c:pt idx="6">
                  <c:v>7</c:v>
                </c:pt>
                <c:pt idx="7">
                  <c:v>8</c:v>
                </c:pt>
                <c:pt idx="8">
                  <c:v>9</c:v>
                </c:pt>
                <c:pt idx="9">
                  <c:v>10</c:v>
                </c:pt>
                <c:pt idx="10">
                  <c:v>(vuoto)</c:v>
                </c:pt>
              </c:strCache>
            </c:strRef>
          </c:cat>
          <c:val>
            <c:numRef>
              <c:f>'Frequenza pivot per round S'!$B$4:$B$15</c:f>
              <c:numCache>
                <c:formatCode>General</c:formatCode>
                <c:ptCount val="11"/>
                <c:pt idx="0">
                  <c:v>47</c:v>
                </c:pt>
                <c:pt idx="1">
                  <c:v>19</c:v>
                </c:pt>
                <c:pt idx="2">
                  <c:v>10</c:v>
                </c:pt>
                <c:pt idx="3">
                  <c:v>17</c:v>
                </c:pt>
                <c:pt idx="4">
                  <c:v>11</c:v>
                </c:pt>
                <c:pt idx="5">
                  <c:v>8</c:v>
                </c:pt>
                <c:pt idx="6">
                  <c:v>8</c:v>
                </c:pt>
                <c:pt idx="7">
                  <c:v>8</c:v>
                </c:pt>
                <c:pt idx="8">
                  <c:v>6</c:v>
                </c:pt>
                <c:pt idx="9">
                  <c:v>10</c:v>
                </c:pt>
              </c:numCache>
            </c:numRef>
          </c:val>
          <c:extLst>
            <c:ext xmlns:c16="http://schemas.microsoft.com/office/drawing/2014/chart" uri="{C3380CC4-5D6E-409C-BE32-E72D297353CC}">
              <c16:uniqueId val="{00000017-5864-BF44-8B20-C1EC1C15E1DE}"/>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IT"/>
        </a:p>
      </c:txPr>
    </c:title>
    <c:autoTitleDeleted val="0"/>
    <c:plotArea>
      <c:layout/>
      <c:barChart>
        <c:barDir val="col"/>
        <c:grouping val="clustered"/>
        <c:varyColors val="0"/>
        <c:ser>
          <c:idx val="0"/>
          <c:order val="0"/>
          <c:tx>
            <c:strRef>
              <c:f>'Round e trattamento'!$A$19</c:f>
              <c:strCache>
                <c:ptCount val="1"/>
                <c:pt idx="0">
                  <c:v>Controllo </c:v>
                </c:pt>
              </c:strCache>
            </c:strRef>
          </c:tx>
          <c:spPr>
            <a:solidFill>
              <a:schemeClr val="accent1"/>
            </a:solidFill>
            <a:ln>
              <a:noFill/>
            </a:ln>
            <a:effectLst/>
          </c:spPr>
          <c:invertIfNegative val="0"/>
          <c:val>
            <c:numRef>
              <c:f>'Round e trattamento'!$B$19:$K$19</c:f>
              <c:numCache>
                <c:formatCode>General</c:formatCode>
                <c:ptCount val="10"/>
                <c:pt idx="0">
                  <c:v>16</c:v>
                </c:pt>
                <c:pt idx="1">
                  <c:v>7</c:v>
                </c:pt>
                <c:pt idx="2">
                  <c:v>2</c:v>
                </c:pt>
                <c:pt idx="3">
                  <c:v>7</c:v>
                </c:pt>
                <c:pt idx="4">
                  <c:v>2</c:v>
                </c:pt>
                <c:pt idx="5">
                  <c:v>2</c:v>
                </c:pt>
                <c:pt idx="6">
                  <c:v>1</c:v>
                </c:pt>
                <c:pt idx="7">
                  <c:v>0</c:v>
                </c:pt>
                <c:pt idx="8">
                  <c:v>1</c:v>
                </c:pt>
                <c:pt idx="9">
                  <c:v>0</c:v>
                </c:pt>
              </c:numCache>
            </c:numRef>
          </c:val>
          <c:extLst>
            <c:ext xmlns:c16="http://schemas.microsoft.com/office/drawing/2014/chart" uri="{C3380CC4-5D6E-409C-BE32-E72D297353CC}">
              <c16:uniqueId val="{00000000-9778-134E-B179-C819C44A454A}"/>
            </c:ext>
          </c:extLst>
        </c:ser>
        <c:ser>
          <c:idx val="1"/>
          <c:order val="1"/>
          <c:tx>
            <c:strRef>
              <c:f>'Round e trattamento'!$A$20</c:f>
              <c:strCache>
                <c:ptCount val="1"/>
                <c:pt idx="0">
                  <c:v>Scientific</c:v>
                </c:pt>
              </c:strCache>
            </c:strRef>
          </c:tx>
          <c:spPr>
            <a:solidFill>
              <a:schemeClr val="accent2"/>
            </a:solidFill>
            <a:ln>
              <a:noFill/>
            </a:ln>
            <a:effectLst/>
          </c:spPr>
          <c:invertIfNegative val="0"/>
          <c:val>
            <c:numRef>
              <c:f>'Round e trattamento'!$B$20:$K$20</c:f>
              <c:numCache>
                <c:formatCode>General</c:formatCode>
                <c:ptCount val="10"/>
                <c:pt idx="0">
                  <c:v>16</c:v>
                </c:pt>
                <c:pt idx="1">
                  <c:v>4</c:v>
                </c:pt>
                <c:pt idx="2">
                  <c:v>2</c:v>
                </c:pt>
                <c:pt idx="3">
                  <c:v>5</c:v>
                </c:pt>
                <c:pt idx="4">
                  <c:v>2</c:v>
                </c:pt>
                <c:pt idx="5">
                  <c:v>2</c:v>
                </c:pt>
                <c:pt idx="6">
                  <c:v>1</c:v>
                </c:pt>
                <c:pt idx="7">
                  <c:v>2</c:v>
                </c:pt>
                <c:pt idx="8">
                  <c:v>2</c:v>
                </c:pt>
                <c:pt idx="9">
                  <c:v>2</c:v>
                </c:pt>
              </c:numCache>
            </c:numRef>
          </c:val>
          <c:extLst>
            <c:ext xmlns:c16="http://schemas.microsoft.com/office/drawing/2014/chart" uri="{C3380CC4-5D6E-409C-BE32-E72D297353CC}">
              <c16:uniqueId val="{00000001-9778-134E-B179-C819C44A454A}"/>
            </c:ext>
          </c:extLst>
        </c:ser>
        <c:ser>
          <c:idx val="2"/>
          <c:order val="2"/>
          <c:tx>
            <c:strRef>
              <c:f>'Round e trattamento'!$A$21</c:f>
              <c:strCache>
                <c:ptCount val="1"/>
                <c:pt idx="0">
                  <c:v>Effectuation </c:v>
                </c:pt>
              </c:strCache>
            </c:strRef>
          </c:tx>
          <c:spPr>
            <a:solidFill>
              <a:schemeClr val="accent3"/>
            </a:solidFill>
            <a:ln>
              <a:noFill/>
            </a:ln>
            <a:effectLst/>
          </c:spPr>
          <c:invertIfNegative val="0"/>
          <c:val>
            <c:numRef>
              <c:f>'Round e trattamento'!$B$21:$K$21</c:f>
              <c:numCache>
                <c:formatCode>General</c:formatCode>
                <c:ptCount val="10"/>
                <c:pt idx="0">
                  <c:v>13</c:v>
                </c:pt>
                <c:pt idx="1">
                  <c:v>8</c:v>
                </c:pt>
                <c:pt idx="2">
                  <c:v>6</c:v>
                </c:pt>
                <c:pt idx="3">
                  <c:v>6</c:v>
                </c:pt>
                <c:pt idx="4">
                  <c:v>1</c:v>
                </c:pt>
                <c:pt idx="5">
                  <c:v>1</c:v>
                </c:pt>
                <c:pt idx="6">
                  <c:v>1</c:v>
                </c:pt>
                <c:pt idx="7">
                  <c:v>2</c:v>
                </c:pt>
                <c:pt idx="8">
                  <c:v>0</c:v>
                </c:pt>
                <c:pt idx="9">
                  <c:v>0</c:v>
                </c:pt>
              </c:numCache>
            </c:numRef>
          </c:val>
          <c:extLst>
            <c:ext xmlns:c16="http://schemas.microsoft.com/office/drawing/2014/chart" uri="{C3380CC4-5D6E-409C-BE32-E72D297353CC}">
              <c16:uniqueId val="{00000002-9778-134E-B179-C819C44A454A}"/>
            </c:ext>
          </c:extLst>
        </c:ser>
        <c:dLbls>
          <c:showLegendKey val="0"/>
          <c:showVal val="0"/>
          <c:showCatName val="0"/>
          <c:showSerName val="0"/>
          <c:showPercent val="0"/>
          <c:showBubbleSize val="0"/>
        </c:dLbls>
        <c:gapWidth val="219"/>
        <c:overlap val="-27"/>
        <c:axId val="963807456"/>
        <c:axId val="609448848"/>
      </c:barChart>
      <c:catAx>
        <c:axId val="963807456"/>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609448848"/>
        <c:crosses val="autoZero"/>
        <c:auto val="1"/>
        <c:lblAlgn val="ctr"/>
        <c:lblOffset val="100"/>
        <c:noMultiLvlLbl val="0"/>
      </c:catAx>
      <c:valAx>
        <c:axId val="609448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9638074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IT"/>
        </a:p>
      </c:txPr>
    </c:title>
    <c:autoTitleDeleted val="0"/>
    <c:plotArea>
      <c:layout/>
      <c:barChart>
        <c:barDir val="col"/>
        <c:grouping val="clustered"/>
        <c:varyColors val="0"/>
        <c:ser>
          <c:idx val="0"/>
          <c:order val="0"/>
          <c:tx>
            <c:strRef>
              <c:f>'Round e trattamento'!$A$34</c:f>
              <c:strCache>
                <c:ptCount val="1"/>
                <c:pt idx="0">
                  <c:v>Controllo </c:v>
                </c:pt>
              </c:strCache>
            </c:strRef>
          </c:tx>
          <c:spPr>
            <a:solidFill>
              <a:schemeClr val="accent1"/>
            </a:solidFill>
            <a:ln>
              <a:noFill/>
            </a:ln>
            <a:effectLst/>
          </c:spPr>
          <c:invertIfNegative val="0"/>
          <c:val>
            <c:numRef>
              <c:f>'Round e trattamento'!$B$34:$K$34</c:f>
              <c:numCache>
                <c:formatCode>General</c:formatCode>
                <c:ptCount val="10"/>
                <c:pt idx="0">
                  <c:v>2</c:v>
                </c:pt>
                <c:pt idx="1">
                  <c:v>5</c:v>
                </c:pt>
                <c:pt idx="2">
                  <c:v>0</c:v>
                </c:pt>
                <c:pt idx="3">
                  <c:v>1</c:v>
                </c:pt>
                <c:pt idx="4">
                  <c:v>2</c:v>
                </c:pt>
                <c:pt idx="5">
                  <c:v>0</c:v>
                </c:pt>
                <c:pt idx="6">
                  <c:v>1</c:v>
                </c:pt>
                <c:pt idx="7">
                  <c:v>4</c:v>
                </c:pt>
                <c:pt idx="8">
                  <c:v>1</c:v>
                </c:pt>
                <c:pt idx="9">
                  <c:v>1</c:v>
                </c:pt>
              </c:numCache>
            </c:numRef>
          </c:val>
          <c:extLst>
            <c:ext xmlns:c16="http://schemas.microsoft.com/office/drawing/2014/chart" uri="{C3380CC4-5D6E-409C-BE32-E72D297353CC}">
              <c16:uniqueId val="{00000000-59DC-464E-AC6F-5A2C2479CDD5}"/>
            </c:ext>
          </c:extLst>
        </c:ser>
        <c:ser>
          <c:idx val="1"/>
          <c:order val="1"/>
          <c:tx>
            <c:strRef>
              <c:f>'Round e trattamento'!$A$35</c:f>
              <c:strCache>
                <c:ptCount val="1"/>
                <c:pt idx="0">
                  <c:v>Scientific</c:v>
                </c:pt>
              </c:strCache>
            </c:strRef>
          </c:tx>
          <c:spPr>
            <a:solidFill>
              <a:schemeClr val="accent2"/>
            </a:solidFill>
            <a:ln>
              <a:noFill/>
            </a:ln>
            <a:effectLst/>
          </c:spPr>
          <c:invertIfNegative val="0"/>
          <c:val>
            <c:numRef>
              <c:f>'Round e trattamento'!$B$35:$K$35</c:f>
              <c:numCache>
                <c:formatCode>General</c:formatCode>
                <c:ptCount val="10"/>
                <c:pt idx="0">
                  <c:v>5</c:v>
                </c:pt>
                <c:pt idx="1">
                  <c:v>0</c:v>
                </c:pt>
                <c:pt idx="2">
                  <c:v>0</c:v>
                </c:pt>
                <c:pt idx="3">
                  <c:v>1</c:v>
                </c:pt>
                <c:pt idx="4">
                  <c:v>0</c:v>
                </c:pt>
                <c:pt idx="5">
                  <c:v>1</c:v>
                </c:pt>
                <c:pt idx="6">
                  <c:v>1</c:v>
                </c:pt>
                <c:pt idx="7">
                  <c:v>0</c:v>
                </c:pt>
                <c:pt idx="8">
                  <c:v>0</c:v>
                </c:pt>
                <c:pt idx="9">
                  <c:v>1</c:v>
                </c:pt>
              </c:numCache>
            </c:numRef>
          </c:val>
          <c:extLst>
            <c:ext xmlns:c16="http://schemas.microsoft.com/office/drawing/2014/chart" uri="{C3380CC4-5D6E-409C-BE32-E72D297353CC}">
              <c16:uniqueId val="{00000001-59DC-464E-AC6F-5A2C2479CDD5}"/>
            </c:ext>
          </c:extLst>
        </c:ser>
        <c:ser>
          <c:idx val="2"/>
          <c:order val="2"/>
          <c:tx>
            <c:strRef>
              <c:f>'Round e trattamento'!$A$36</c:f>
              <c:strCache>
                <c:ptCount val="1"/>
                <c:pt idx="0">
                  <c:v>Effectuation </c:v>
                </c:pt>
              </c:strCache>
            </c:strRef>
          </c:tx>
          <c:spPr>
            <a:solidFill>
              <a:schemeClr val="accent3"/>
            </a:solidFill>
            <a:ln>
              <a:noFill/>
            </a:ln>
            <a:effectLst/>
          </c:spPr>
          <c:invertIfNegative val="0"/>
          <c:val>
            <c:numRef>
              <c:f>'Round e trattamento'!$B$36:$K$36</c:f>
              <c:numCache>
                <c:formatCode>General</c:formatCode>
                <c:ptCount val="10"/>
                <c:pt idx="0">
                  <c:v>8</c:v>
                </c:pt>
                <c:pt idx="1">
                  <c:v>3</c:v>
                </c:pt>
                <c:pt idx="2">
                  <c:v>2</c:v>
                </c:pt>
                <c:pt idx="3">
                  <c:v>0</c:v>
                </c:pt>
                <c:pt idx="4">
                  <c:v>1</c:v>
                </c:pt>
                <c:pt idx="5">
                  <c:v>2</c:v>
                </c:pt>
                <c:pt idx="6">
                  <c:v>1</c:v>
                </c:pt>
                <c:pt idx="7">
                  <c:v>2</c:v>
                </c:pt>
                <c:pt idx="8">
                  <c:v>1</c:v>
                </c:pt>
                <c:pt idx="9">
                  <c:v>2</c:v>
                </c:pt>
              </c:numCache>
            </c:numRef>
          </c:val>
          <c:extLst>
            <c:ext xmlns:c16="http://schemas.microsoft.com/office/drawing/2014/chart" uri="{C3380CC4-5D6E-409C-BE32-E72D297353CC}">
              <c16:uniqueId val="{00000002-59DC-464E-AC6F-5A2C2479CDD5}"/>
            </c:ext>
          </c:extLst>
        </c:ser>
        <c:dLbls>
          <c:showLegendKey val="0"/>
          <c:showVal val="0"/>
          <c:showCatName val="0"/>
          <c:showSerName val="0"/>
          <c:showPercent val="0"/>
          <c:showBubbleSize val="0"/>
        </c:dLbls>
        <c:gapWidth val="219"/>
        <c:overlap val="-27"/>
        <c:axId val="1687175728"/>
        <c:axId val="976205136"/>
      </c:barChart>
      <c:catAx>
        <c:axId val="1687175728"/>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976205136"/>
        <c:crosses val="autoZero"/>
        <c:auto val="1"/>
        <c:lblAlgn val="ctr"/>
        <c:lblOffset val="100"/>
        <c:noMultiLvlLbl val="0"/>
      </c:catAx>
      <c:valAx>
        <c:axId val="9762051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1687175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Fonte provenienza pivot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IT"/>
        </a:p>
      </c:txPr>
    </c:title>
    <c:autoTitleDeleted val="0"/>
    <c:plotArea>
      <c:layout/>
      <c:lineChart>
        <c:grouping val="standard"/>
        <c:varyColors val="0"/>
        <c:ser>
          <c:idx val="0"/>
          <c:order val="0"/>
          <c:tx>
            <c:strRef>
              <c:f>'Fonte-trattamento-numero pivot'!$Q$8</c:f>
              <c:strCache>
                <c:ptCount val="1"/>
                <c:pt idx="0">
                  <c:v>Ricerca primaria</c:v>
                </c:pt>
              </c:strCache>
            </c:strRef>
          </c:tx>
          <c:spPr>
            <a:ln w="28575" cap="rnd">
              <a:solidFill>
                <a:schemeClr val="accent1"/>
              </a:solidFill>
              <a:round/>
            </a:ln>
            <a:effectLst/>
          </c:spPr>
          <c:marker>
            <c:symbol val="none"/>
          </c:marker>
          <c:cat>
            <c:strRef>
              <c:f>'Fonte-trattamento-numero pivot'!$P$9:$P$11</c:f>
              <c:strCache>
                <c:ptCount val="3"/>
                <c:pt idx="0">
                  <c:v>Controllo</c:v>
                </c:pt>
                <c:pt idx="1">
                  <c:v>Effectuation</c:v>
                </c:pt>
                <c:pt idx="2">
                  <c:v>Scientific</c:v>
                </c:pt>
              </c:strCache>
            </c:strRef>
          </c:cat>
          <c:val>
            <c:numRef>
              <c:f>'Fonte-trattamento-numero pivot'!$Q$9:$Q$11</c:f>
              <c:numCache>
                <c:formatCode>0.00%</c:formatCode>
                <c:ptCount val="3"/>
                <c:pt idx="0">
                  <c:v>0.33300000000000002</c:v>
                </c:pt>
                <c:pt idx="1">
                  <c:v>0.22950000000000001</c:v>
                </c:pt>
                <c:pt idx="2">
                  <c:v>0.27418999999999999</c:v>
                </c:pt>
              </c:numCache>
            </c:numRef>
          </c:val>
          <c:smooth val="0"/>
          <c:extLst>
            <c:ext xmlns:c16="http://schemas.microsoft.com/office/drawing/2014/chart" uri="{C3380CC4-5D6E-409C-BE32-E72D297353CC}">
              <c16:uniqueId val="{00000000-BE09-F345-B124-C2ECD39AB860}"/>
            </c:ext>
          </c:extLst>
        </c:ser>
        <c:ser>
          <c:idx val="1"/>
          <c:order val="1"/>
          <c:tx>
            <c:strRef>
              <c:f>'Fonte-trattamento-numero pivot'!$R$8</c:f>
              <c:strCache>
                <c:ptCount val="1"/>
                <c:pt idx="0">
                  <c:v>Ricerca secondaria</c:v>
                </c:pt>
              </c:strCache>
            </c:strRef>
          </c:tx>
          <c:spPr>
            <a:ln w="28575" cap="rnd">
              <a:solidFill>
                <a:schemeClr val="accent2"/>
              </a:solidFill>
              <a:round/>
            </a:ln>
            <a:effectLst/>
          </c:spPr>
          <c:marker>
            <c:symbol val="none"/>
          </c:marker>
          <c:cat>
            <c:strRef>
              <c:f>'Fonte-trattamento-numero pivot'!$P$9:$P$11</c:f>
              <c:strCache>
                <c:ptCount val="3"/>
                <c:pt idx="0">
                  <c:v>Controllo</c:v>
                </c:pt>
                <c:pt idx="1">
                  <c:v>Effectuation</c:v>
                </c:pt>
                <c:pt idx="2">
                  <c:v>Scientific</c:v>
                </c:pt>
              </c:strCache>
            </c:strRef>
          </c:cat>
          <c:val>
            <c:numRef>
              <c:f>'Fonte-trattamento-numero pivot'!$R$9:$R$11</c:f>
              <c:numCache>
                <c:formatCode>0.00%</c:formatCode>
                <c:ptCount val="3"/>
                <c:pt idx="0">
                  <c:v>0.19689999999999999</c:v>
                </c:pt>
                <c:pt idx="1">
                  <c:v>0.21310000000000001</c:v>
                </c:pt>
                <c:pt idx="2">
                  <c:v>8.0600000000000005E-2</c:v>
                </c:pt>
              </c:numCache>
            </c:numRef>
          </c:val>
          <c:smooth val="0"/>
          <c:extLst>
            <c:ext xmlns:c16="http://schemas.microsoft.com/office/drawing/2014/chart" uri="{C3380CC4-5D6E-409C-BE32-E72D297353CC}">
              <c16:uniqueId val="{00000001-BE09-F345-B124-C2ECD39AB860}"/>
            </c:ext>
          </c:extLst>
        </c:ser>
        <c:ser>
          <c:idx val="2"/>
          <c:order val="2"/>
          <c:tx>
            <c:strRef>
              <c:f>'Fonte-trattamento-numero pivot'!$S$8</c:f>
              <c:strCache>
                <c:ptCount val="1"/>
                <c:pt idx="0">
                  <c:v>Motivazione economica</c:v>
                </c:pt>
              </c:strCache>
            </c:strRef>
          </c:tx>
          <c:spPr>
            <a:ln w="28575" cap="rnd">
              <a:solidFill>
                <a:schemeClr val="accent3"/>
              </a:solidFill>
              <a:round/>
            </a:ln>
            <a:effectLst/>
          </c:spPr>
          <c:marker>
            <c:symbol val="none"/>
          </c:marker>
          <c:cat>
            <c:strRef>
              <c:f>'Fonte-trattamento-numero pivot'!$P$9:$P$11</c:f>
              <c:strCache>
                <c:ptCount val="3"/>
                <c:pt idx="0">
                  <c:v>Controllo</c:v>
                </c:pt>
                <c:pt idx="1">
                  <c:v>Effectuation</c:v>
                </c:pt>
                <c:pt idx="2">
                  <c:v>Scientific</c:v>
                </c:pt>
              </c:strCache>
            </c:strRef>
          </c:cat>
          <c:val>
            <c:numRef>
              <c:f>'Fonte-trattamento-numero pivot'!$S$9:$S$11</c:f>
              <c:numCache>
                <c:formatCode>0.00%</c:formatCode>
                <c:ptCount val="3"/>
                <c:pt idx="0">
                  <c:v>0.1363</c:v>
                </c:pt>
                <c:pt idx="1">
                  <c:v>0.18029999999999999</c:v>
                </c:pt>
                <c:pt idx="2">
                  <c:v>0.14510000000000001</c:v>
                </c:pt>
              </c:numCache>
            </c:numRef>
          </c:val>
          <c:smooth val="0"/>
          <c:extLst>
            <c:ext xmlns:c16="http://schemas.microsoft.com/office/drawing/2014/chart" uri="{C3380CC4-5D6E-409C-BE32-E72D297353CC}">
              <c16:uniqueId val="{00000002-BE09-F345-B124-C2ECD39AB860}"/>
            </c:ext>
          </c:extLst>
        </c:ser>
        <c:ser>
          <c:idx val="3"/>
          <c:order val="3"/>
          <c:tx>
            <c:strRef>
              <c:f>'Fonte-trattamento-numero pivot'!$T$8</c:f>
              <c:strCache>
                <c:ptCount val="1"/>
                <c:pt idx="0">
                  <c:v>Intuizione </c:v>
                </c:pt>
              </c:strCache>
            </c:strRef>
          </c:tx>
          <c:spPr>
            <a:ln w="28575" cap="rnd">
              <a:solidFill>
                <a:schemeClr val="accent4"/>
              </a:solidFill>
              <a:round/>
            </a:ln>
            <a:effectLst/>
          </c:spPr>
          <c:marker>
            <c:symbol val="none"/>
          </c:marker>
          <c:cat>
            <c:strRef>
              <c:f>'Fonte-trattamento-numero pivot'!$P$9:$P$11</c:f>
              <c:strCache>
                <c:ptCount val="3"/>
                <c:pt idx="0">
                  <c:v>Controllo</c:v>
                </c:pt>
                <c:pt idx="1">
                  <c:v>Effectuation</c:v>
                </c:pt>
                <c:pt idx="2">
                  <c:v>Scientific</c:v>
                </c:pt>
              </c:strCache>
            </c:strRef>
          </c:cat>
          <c:val>
            <c:numRef>
              <c:f>'Fonte-trattamento-numero pivot'!$T$9:$T$11</c:f>
              <c:numCache>
                <c:formatCode>0.00%</c:formatCode>
                <c:ptCount val="3"/>
                <c:pt idx="0">
                  <c:v>0.1515</c:v>
                </c:pt>
                <c:pt idx="1">
                  <c:v>0.14749999999999999</c:v>
                </c:pt>
                <c:pt idx="2">
                  <c:v>0.1774</c:v>
                </c:pt>
              </c:numCache>
            </c:numRef>
          </c:val>
          <c:smooth val="0"/>
          <c:extLst>
            <c:ext xmlns:c16="http://schemas.microsoft.com/office/drawing/2014/chart" uri="{C3380CC4-5D6E-409C-BE32-E72D297353CC}">
              <c16:uniqueId val="{00000003-BE09-F345-B124-C2ECD39AB860}"/>
            </c:ext>
          </c:extLst>
        </c:ser>
        <c:ser>
          <c:idx val="4"/>
          <c:order val="4"/>
          <c:tx>
            <c:strRef>
              <c:f>'Fonte-trattamento-numero pivot'!$U$8</c:f>
              <c:strCache>
                <c:ptCount val="1"/>
                <c:pt idx="0">
                  <c:v>Formazione</c:v>
                </c:pt>
              </c:strCache>
            </c:strRef>
          </c:tx>
          <c:spPr>
            <a:ln w="28575" cap="rnd">
              <a:solidFill>
                <a:schemeClr val="accent5"/>
              </a:solidFill>
              <a:round/>
            </a:ln>
            <a:effectLst/>
          </c:spPr>
          <c:marker>
            <c:symbol val="none"/>
          </c:marker>
          <c:cat>
            <c:strRef>
              <c:f>'Fonte-trattamento-numero pivot'!$P$9:$P$11</c:f>
              <c:strCache>
                <c:ptCount val="3"/>
                <c:pt idx="0">
                  <c:v>Controllo</c:v>
                </c:pt>
                <c:pt idx="1">
                  <c:v>Effectuation</c:v>
                </c:pt>
                <c:pt idx="2">
                  <c:v>Scientific</c:v>
                </c:pt>
              </c:strCache>
            </c:strRef>
          </c:cat>
          <c:val>
            <c:numRef>
              <c:f>'Fonte-trattamento-numero pivot'!$U$9:$U$11</c:f>
              <c:numCache>
                <c:formatCode>0.00%</c:formatCode>
                <c:ptCount val="3"/>
                <c:pt idx="0" formatCode="0%">
                  <c:v>1.5100000000000001E-2</c:v>
                </c:pt>
                <c:pt idx="1">
                  <c:v>4.9099999999999998E-2</c:v>
                </c:pt>
                <c:pt idx="2">
                  <c:v>0.14510000000000001</c:v>
                </c:pt>
              </c:numCache>
            </c:numRef>
          </c:val>
          <c:smooth val="0"/>
          <c:extLst>
            <c:ext xmlns:c16="http://schemas.microsoft.com/office/drawing/2014/chart" uri="{C3380CC4-5D6E-409C-BE32-E72D297353CC}">
              <c16:uniqueId val="{00000001-E352-E14A-A15A-7B6DEA82C46F}"/>
            </c:ext>
          </c:extLst>
        </c:ser>
        <c:dLbls>
          <c:showLegendKey val="0"/>
          <c:showVal val="0"/>
          <c:showCatName val="0"/>
          <c:showSerName val="0"/>
          <c:showPercent val="0"/>
          <c:showBubbleSize val="0"/>
        </c:dLbls>
        <c:smooth val="0"/>
        <c:axId val="1637339103"/>
        <c:axId val="703454976"/>
      </c:lineChart>
      <c:catAx>
        <c:axId val="16373391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703454976"/>
        <c:crosses val="autoZero"/>
        <c:auto val="0"/>
        <c:lblAlgn val="ctr"/>
        <c:lblOffset val="100"/>
        <c:noMultiLvlLbl val="0"/>
      </c:catAx>
      <c:valAx>
        <c:axId val="70345497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1637339103"/>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Garamond" panose="02020404030301010803" pitchFamily="18" charset="0"/>
              <a:ea typeface="+mn-ea"/>
              <a:cs typeface="+mn-cs"/>
            </a:defRPr>
          </a:pPr>
          <a:endParaRPr lang="en-IT"/>
        </a:p>
      </c:txPr>
    </c:title>
    <c:autoTitleDeleted val="0"/>
    <c:plotArea>
      <c:layout/>
      <c:pieChart>
        <c:varyColors val="1"/>
        <c:ser>
          <c:idx val="0"/>
          <c:order val="0"/>
          <c:tx>
            <c:strRef>
              <c:f>'Fonte-trattamento-numero pivot'!$D$20</c:f>
              <c:strCache>
                <c:ptCount val="1"/>
                <c:pt idx="0">
                  <c:v>Value capture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72F-1D42-9891-14AB41A194E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72F-1D42-9891-14AB41A194E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72F-1D42-9891-14AB41A194E2}"/>
              </c:ext>
            </c:extLst>
          </c:dPt>
          <c:cat>
            <c:strRef>
              <c:f>'Fonte-trattamento-numero pivot'!$C$21:$C$23</c:f>
              <c:strCache>
                <c:ptCount val="3"/>
                <c:pt idx="0">
                  <c:v>Controllo</c:v>
                </c:pt>
                <c:pt idx="1">
                  <c:v>Effectuation</c:v>
                </c:pt>
                <c:pt idx="2">
                  <c:v>Scientific</c:v>
                </c:pt>
              </c:strCache>
            </c:strRef>
          </c:cat>
          <c:val>
            <c:numRef>
              <c:f>'Fonte-trattamento-numero pivot'!$D$21:$D$23</c:f>
              <c:numCache>
                <c:formatCode>General</c:formatCode>
                <c:ptCount val="3"/>
                <c:pt idx="0">
                  <c:v>17</c:v>
                </c:pt>
                <c:pt idx="1">
                  <c:v>22</c:v>
                </c:pt>
                <c:pt idx="2">
                  <c:v>9</c:v>
                </c:pt>
              </c:numCache>
            </c:numRef>
          </c:val>
          <c:extLst>
            <c:ext xmlns:c16="http://schemas.microsoft.com/office/drawing/2014/chart" uri="{C3380CC4-5D6E-409C-BE32-E72D297353CC}">
              <c16:uniqueId val="{00000000-109D-DB43-9679-BC6501E70F84}"/>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b="0" i="0">
          <a:latin typeface="Garamond" panose="02020404030301010803" pitchFamily="18" charset="0"/>
        </a:defRPr>
      </a:pPr>
      <a:endParaRPr lang="en-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Garamond" panose="02020404030301010803" pitchFamily="18" charset="0"/>
              <a:ea typeface="+mn-ea"/>
              <a:cs typeface="+mn-cs"/>
            </a:defRPr>
          </a:pPr>
          <a:endParaRPr lang="en-IT"/>
        </a:p>
      </c:txPr>
    </c:title>
    <c:autoTitleDeleted val="0"/>
    <c:plotArea>
      <c:layout/>
      <c:pieChart>
        <c:varyColors val="1"/>
        <c:ser>
          <c:idx val="0"/>
          <c:order val="0"/>
          <c:tx>
            <c:strRef>
              <c:f>'Fonte-trattamento-numero pivot'!$D$27</c:f>
              <c:strCache>
                <c:ptCount val="1"/>
                <c:pt idx="0">
                  <c:v>Customer segment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143-E340-8843-F70241ED5D2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143-E340-8843-F70241ED5D2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143-E340-8843-F70241ED5D29}"/>
              </c:ext>
            </c:extLst>
          </c:dPt>
          <c:cat>
            <c:strRef>
              <c:f>'Fonte-trattamento-numero pivot'!$C$28:$C$30</c:f>
              <c:strCache>
                <c:ptCount val="3"/>
                <c:pt idx="0">
                  <c:v>Controllo</c:v>
                </c:pt>
                <c:pt idx="1">
                  <c:v>Effectuation</c:v>
                </c:pt>
                <c:pt idx="2">
                  <c:v>Scientific</c:v>
                </c:pt>
              </c:strCache>
            </c:strRef>
          </c:cat>
          <c:val>
            <c:numRef>
              <c:f>'Fonte-trattamento-numero pivot'!$D$28:$D$30</c:f>
              <c:numCache>
                <c:formatCode>General</c:formatCode>
                <c:ptCount val="3"/>
                <c:pt idx="0">
                  <c:v>40</c:v>
                </c:pt>
                <c:pt idx="1">
                  <c:v>38</c:v>
                </c:pt>
                <c:pt idx="2">
                  <c:v>38</c:v>
                </c:pt>
              </c:numCache>
            </c:numRef>
          </c:val>
          <c:extLst>
            <c:ext xmlns:c16="http://schemas.microsoft.com/office/drawing/2014/chart" uri="{C3380CC4-5D6E-409C-BE32-E72D297353CC}">
              <c16:uniqueId val="{00000000-03B5-D841-B89B-67C2E270FCEB}"/>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Garamond" panose="02020404030301010803" pitchFamily="18" charset="0"/>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b="0" i="0">
          <a:latin typeface="Garamond" panose="02020404030301010803" pitchFamily="18" charset="0"/>
        </a:defRPr>
      </a:pPr>
      <a:endParaRPr lang="en-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completo.xlsx]CS-VC frequenza round!PivotTable2</c:name>
    <c:fmtId val="3"/>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1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3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'CS-VC frequenza round'!$B$3:$B$4</c:f>
              <c:strCache>
                <c:ptCount val="1"/>
                <c:pt idx="0">
                  <c:v>1</c:v>
                </c:pt>
              </c:strCache>
            </c:strRef>
          </c:tx>
          <c:spPr>
            <a:solidFill>
              <a:schemeClr val="accent1"/>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round'!$B$5:$B$13</c:f>
              <c:numCache>
                <c:formatCode>General</c:formatCode>
                <c:ptCount val="6"/>
                <c:pt idx="0">
                  <c:v>16</c:v>
                </c:pt>
                <c:pt idx="1">
                  <c:v>13</c:v>
                </c:pt>
                <c:pt idx="2">
                  <c:v>16</c:v>
                </c:pt>
                <c:pt idx="3">
                  <c:v>2</c:v>
                </c:pt>
                <c:pt idx="4">
                  <c:v>8</c:v>
                </c:pt>
                <c:pt idx="5">
                  <c:v>5</c:v>
                </c:pt>
              </c:numCache>
            </c:numRef>
          </c:val>
          <c:extLst>
            <c:ext xmlns:c16="http://schemas.microsoft.com/office/drawing/2014/chart" uri="{C3380CC4-5D6E-409C-BE32-E72D297353CC}">
              <c16:uniqueId val="{00000000-B898-6949-BD11-CC6815703C12}"/>
            </c:ext>
          </c:extLst>
        </c:ser>
        <c:ser>
          <c:idx val="1"/>
          <c:order val="1"/>
          <c:tx>
            <c:strRef>
              <c:f>'CS-VC frequenza round'!$C$3:$C$4</c:f>
              <c:strCache>
                <c:ptCount val="1"/>
                <c:pt idx="0">
                  <c:v>2</c:v>
                </c:pt>
              </c:strCache>
            </c:strRef>
          </c:tx>
          <c:spPr>
            <a:solidFill>
              <a:schemeClr val="accent2"/>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round'!$C$5:$C$13</c:f>
              <c:numCache>
                <c:formatCode>General</c:formatCode>
                <c:ptCount val="6"/>
                <c:pt idx="0">
                  <c:v>7</c:v>
                </c:pt>
                <c:pt idx="1">
                  <c:v>8</c:v>
                </c:pt>
                <c:pt idx="2">
                  <c:v>4</c:v>
                </c:pt>
                <c:pt idx="3">
                  <c:v>5</c:v>
                </c:pt>
                <c:pt idx="4">
                  <c:v>3</c:v>
                </c:pt>
              </c:numCache>
            </c:numRef>
          </c:val>
          <c:extLst>
            <c:ext xmlns:c16="http://schemas.microsoft.com/office/drawing/2014/chart" uri="{C3380CC4-5D6E-409C-BE32-E72D297353CC}">
              <c16:uniqueId val="{00000001-B898-6949-BD11-CC6815703C12}"/>
            </c:ext>
          </c:extLst>
        </c:ser>
        <c:ser>
          <c:idx val="2"/>
          <c:order val="2"/>
          <c:tx>
            <c:strRef>
              <c:f>'CS-VC frequenza round'!$D$3:$D$4</c:f>
              <c:strCache>
                <c:ptCount val="1"/>
                <c:pt idx="0">
                  <c:v>3</c:v>
                </c:pt>
              </c:strCache>
            </c:strRef>
          </c:tx>
          <c:spPr>
            <a:solidFill>
              <a:schemeClr val="accent3"/>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round'!$D$5:$D$13</c:f>
              <c:numCache>
                <c:formatCode>General</c:formatCode>
                <c:ptCount val="6"/>
                <c:pt idx="0">
                  <c:v>2</c:v>
                </c:pt>
                <c:pt idx="1">
                  <c:v>6</c:v>
                </c:pt>
                <c:pt idx="2">
                  <c:v>2</c:v>
                </c:pt>
                <c:pt idx="4">
                  <c:v>2</c:v>
                </c:pt>
              </c:numCache>
            </c:numRef>
          </c:val>
          <c:extLst>
            <c:ext xmlns:c16="http://schemas.microsoft.com/office/drawing/2014/chart" uri="{C3380CC4-5D6E-409C-BE32-E72D297353CC}">
              <c16:uniqueId val="{00000002-B898-6949-BD11-CC6815703C12}"/>
            </c:ext>
          </c:extLst>
        </c:ser>
        <c:ser>
          <c:idx val="3"/>
          <c:order val="3"/>
          <c:tx>
            <c:strRef>
              <c:f>'CS-VC frequenza round'!$E$3:$E$4</c:f>
              <c:strCache>
                <c:ptCount val="1"/>
                <c:pt idx="0">
                  <c:v>4</c:v>
                </c:pt>
              </c:strCache>
            </c:strRef>
          </c:tx>
          <c:spPr>
            <a:solidFill>
              <a:schemeClr val="accent4"/>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round'!$E$5:$E$13</c:f>
              <c:numCache>
                <c:formatCode>General</c:formatCode>
                <c:ptCount val="6"/>
                <c:pt idx="0">
                  <c:v>7</c:v>
                </c:pt>
                <c:pt idx="1">
                  <c:v>6</c:v>
                </c:pt>
                <c:pt idx="2">
                  <c:v>5</c:v>
                </c:pt>
                <c:pt idx="3">
                  <c:v>1</c:v>
                </c:pt>
                <c:pt idx="5">
                  <c:v>1</c:v>
                </c:pt>
              </c:numCache>
            </c:numRef>
          </c:val>
          <c:extLst>
            <c:ext xmlns:c16="http://schemas.microsoft.com/office/drawing/2014/chart" uri="{C3380CC4-5D6E-409C-BE32-E72D297353CC}">
              <c16:uniqueId val="{00000003-B898-6949-BD11-CC6815703C12}"/>
            </c:ext>
          </c:extLst>
        </c:ser>
        <c:ser>
          <c:idx val="4"/>
          <c:order val="4"/>
          <c:tx>
            <c:strRef>
              <c:f>'CS-VC frequenza round'!$F$3:$F$4</c:f>
              <c:strCache>
                <c:ptCount val="1"/>
                <c:pt idx="0">
                  <c:v>5</c:v>
                </c:pt>
              </c:strCache>
            </c:strRef>
          </c:tx>
          <c:spPr>
            <a:solidFill>
              <a:schemeClr val="accent5"/>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round'!$F$5:$F$13</c:f>
              <c:numCache>
                <c:formatCode>General</c:formatCode>
                <c:ptCount val="6"/>
                <c:pt idx="0">
                  <c:v>2</c:v>
                </c:pt>
                <c:pt idx="1">
                  <c:v>1</c:v>
                </c:pt>
                <c:pt idx="2">
                  <c:v>2</c:v>
                </c:pt>
                <c:pt idx="3">
                  <c:v>2</c:v>
                </c:pt>
                <c:pt idx="4">
                  <c:v>1</c:v>
                </c:pt>
              </c:numCache>
            </c:numRef>
          </c:val>
          <c:extLst>
            <c:ext xmlns:c16="http://schemas.microsoft.com/office/drawing/2014/chart" uri="{C3380CC4-5D6E-409C-BE32-E72D297353CC}">
              <c16:uniqueId val="{00000004-B898-6949-BD11-CC6815703C12}"/>
            </c:ext>
          </c:extLst>
        </c:ser>
        <c:ser>
          <c:idx val="5"/>
          <c:order val="5"/>
          <c:tx>
            <c:strRef>
              <c:f>'CS-VC frequenza round'!$G$3:$G$4</c:f>
              <c:strCache>
                <c:ptCount val="1"/>
                <c:pt idx="0">
                  <c:v>6</c:v>
                </c:pt>
              </c:strCache>
            </c:strRef>
          </c:tx>
          <c:spPr>
            <a:solidFill>
              <a:schemeClr val="accent6"/>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round'!$G$5:$G$13</c:f>
              <c:numCache>
                <c:formatCode>General</c:formatCode>
                <c:ptCount val="6"/>
                <c:pt idx="0">
                  <c:v>2</c:v>
                </c:pt>
                <c:pt idx="1">
                  <c:v>1</c:v>
                </c:pt>
                <c:pt idx="2">
                  <c:v>2</c:v>
                </c:pt>
                <c:pt idx="4">
                  <c:v>2</c:v>
                </c:pt>
                <c:pt idx="5">
                  <c:v>1</c:v>
                </c:pt>
              </c:numCache>
            </c:numRef>
          </c:val>
          <c:extLst>
            <c:ext xmlns:c16="http://schemas.microsoft.com/office/drawing/2014/chart" uri="{C3380CC4-5D6E-409C-BE32-E72D297353CC}">
              <c16:uniqueId val="{00000005-B898-6949-BD11-CC6815703C12}"/>
            </c:ext>
          </c:extLst>
        </c:ser>
        <c:ser>
          <c:idx val="6"/>
          <c:order val="6"/>
          <c:tx>
            <c:strRef>
              <c:f>'CS-VC frequenza round'!$H$3:$H$4</c:f>
              <c:strCache>
                <c:ptCount val="1"/>
                <c:pt idx="0">
                  <c:v>7</c:v>
                </c:pt>
              </c:strCache>
            </c:strRef>
          </c:tx>
          <c:spPr>
            <a:solidFill>
              <a:schemeClr val="accent1">
                <a:lumMod val="60000"/>
              </a:schemeClr>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round'!$H$5:$H$13</c:f>
              <c:numCache>
                <c:formatCode>General</c:formatCode>
                <c:ptCount val="6"/>
                <c:pt idx="0">
                  <c:v>1</c:v>
                </c:pt>
                <c:pt idx="1">
                  <c:v>1</c:v>
                </c:pt>
                <c:pt idx="2">
                  <c:v>1</c:v>
                </c:pt>
                <c:pt idx="3">
                  <c:v>1</c:v>
                </c:pt>
                <c:pt idx="4">
                  <c:v>1</c:v>
                </c:pt>
                <c:pt idx="5">
                  <c:v>1</c:v>
                </c:pt>
              </c:numCache>
            </c:numRef>
          </c:val>
          <c:extLst>
            <c:ext xmlns:c16="http://schemas.microsoft.com/office/drawing/2014/chart" uri="{C3380CC4-5D6E-409C-BE32-E72D297353CC}">
              <c16:uniqueId val="{00000006-B898-6949-BD11-CC6815703C12}"/>
            </c:ext>
          </c:extLst>
        </c:ser>
        <c:ser>
          <c:idx val="7"/>
          <c:order val="7"/>
          <c:tx>
            <c:strRef>
              <c:f>'CS-VC frequenza round'!$I$3:$I$4</c:f>
              <c:strCache>
                <c:ptCount val="1"/>
                <c:pt idx="0">
                  <c:v>8</c:v>
                </c:pt>
              </c:strCache>
            </c:strRef>
          </c:tx>
          <c:spPr>
            <a:solidFill>
              <a:schemeClr val="accent2">
                <a:lumMod val="60000"/>
              </a:schemeClr>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round'!$I$5:$I$13</c:f>
              <c:numCache>
                <c:formatCode>General</c:formatCode>
                <c:ptCount val="6"/>
                <c:pt idx="1">
                  <c:v>2</c:v>
                </c:pt>
                <c:pt idx="2">
                  <c:v>2</c:v>
                </c:pt>
                <c:pt idx="3">
                  <c:v>4</c:v>
                </c:pt>
                <c:pt idx="4">
                  <c:v>2</c:v>
                </c:pt>
              </c:numCache>
            </c:numRef>
          </c:val>
          <c:extLst>
            <c:ext xmlns:c16="http://schemas.microsoft.com/office/drawing/2014/chart" uri="{C3380CC4-5D6E-409C-BE32-E72D297353CC}">
              <c16:uniqueId val="{00000007-B898-6949-BD11-CC6815703C12}"/>
            </c:ext>
          </c:extLst>
        </c:ser>
        <c:ser>
          <c:idx val="8"/>
          <c:order val="8"/>
          <c:tx>
            <c:strRef>
              <c:f>'CS-VC frequenza round'!$J$3:$J$4</c:f>
              <c:strCache>
                <c:ptCount val="1"/>
                <c:pt idx="0">
                  <c:v>9</c:v>
                </c:pt>
              </c:strCache>
            </c:strRef>
          </c:tx>
          <c:spPr>
            <a:solidFill>
              <a:schemeClr val="accent3">
                <a:lumMod val="60000"/>
              </a:schemeClr>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round'!$J$5:$J$13</c:f>
              <c:numCache>
                <c:formatCode>General</c:formatCode>
                <c:ptCount val="6"/>
                <c:pt idx="0">
                  <c:v>1</c:v>
                </c:pt>
                <c:pt idx="2">
                  <c:v>2</c:v>
                </c:pt>
                <c:pt idx="3">
                  <c:v>1</c:v>
                </c:pt>
                <c:pt idx="4">
                  <c:v>1</c:v>
                </c:pt>
              </c:numCache>
            </c:numRef>
          </c:val>
          <c:extLst>
            <c:ext xmlns:c16="http://schemas.microsoft.com/office/drawing/2014/chart" uri="{C3380CC4-5D6E-409C-BE32-E72D297353CC}">
              <c16:uniqueId val="{00000008-B898-6949-BD11-CC6815703C12}"/>
            </c:ext>
          </c:extLst>
        </c:ser>
        <c:ser>
          <c:idx val="9"/>
          <c:order val="9"/>
          <c:tx>
            <c:strRef>
              <c:f>'CS-VC frequenza round'!$K$3:$K$4</c:f>
              <c:strCache>
                <c:ptCount val="1"/>
                <c:pt idx="0">
                  <c:v>10</c:v>
                </c:pt>
              </c:strCache>
            </c:strRef>
          </c:tx>
          <c:spPr>
            <a:solidFill>
              <a:schemeClr val="accent4">
                <a:lumMod val="60000"/>
              </a:schemeClr>
            </a:solidFill>
            <a:ln>
              <a:noFill/>
            </a:ln>
            <a:effectLst/>
          </c:spPr>
          <c:invertIfNegative val="0"/>
          <c:cat>
            <c:multiLvlStrRef>
              <c:f>'CS-VC frequenza round'!$A$5:$A$13</c:f>
              <c:multiLvlStrCache>
                <c:ptCount val="6"/>
                <c:lvl>
                  <c:pt idx="0">
                    <c:v>Controllo</c:v>
                  </c:pt>
                  <c:pt idx="1">
                    <c:v>Effectuation</c:v>
                  </c:pt>
                  <c:pt idx="2">
                    <c:v>Scientific</c:v>
                  </c:pt>
                  <c:pt idx="3">
                    <c:v>Controllo</c:v>
                  </c:pt>
                  <c:pt idx="4">
                    <c:v>Effectuation</c:v>
                  </c:pt>
                  <c:pt idx="5">
                    <c:v>Scientific</c:v>
                  </c:pt>
                </c:lvl>
                <c:lvl>
                  <c:pt idx="0">
                    <c:v>Customer segment</c:v>
                  </c:pt>
                  <c:pt idx="3">
                    <c:v>Value capture</c:v>
                  </c:pt>
                </c:lvl>
              </c:multiLvlStrCache>
            </c:multiLvlStrRef>
          </c:cat>
          <c:val>
            <c:numRef>
              <c:f>'CS-VC frequenza round'!$K$5:$K$13</c:f>
              <c:numCache>
                <c:formatCode>General</c:formatCode>
                <c:ptCount val="6"/>
                <c:pt idx="0">
                  <c:v>2</c:v>
                </c:pt>
                <c:pt idx="2">
                  <c:v>2</c:v>
                </c:pt>
                <c:pt idx="3">
                  <c:v>1</c:v>
                </c:pt>
                <c:pt idx="4">
                  <c:v>2</c:v>
                </c:pt>
                <c:pt idx="5">
                  <c:v>1</c:v>
                </c:pt>
              </c:numCache>
            </c:numRef>
          </c:val>
          <c:extLst>
            <c:ext xmlns:c16="http://schemas.microsoft.com/office/drawing/2014/chart" uri="{C3380CC4-5D6E-409C-BE32-E72D297353CC}">
              <c16:uniqueId val="{00000009-B898-6949-BD11-CC6815703C12}"/>
            </c:ext>
          </c:extLst>
        </c:ser>
        <c:dLbls>
          <c:showLegendKey val="0"/>
          <c:showVal val="0"/>
          <c:showCatName val="0"/>
          <c:showSerName val="0"/>
          <c:showPercent val="0"/>
          <c:showBubbleSize val="0"/>
        </c:dLbls>
        <c:gapWidth val="219"/>
        <c:overlap val="-27"/>
        <c:axId val="1918525232"/>
        <c:axId val="281531183"/>
      </c:barChart>
      <c:catAx>
        <c:axId val="1918525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281531183"/>
        <c:crosses val="autoZero"/>
        <c:auto val="1"/>
        <c:lblAlgn val="ctr"/>
        <c:lblOffset val="100"/>
        <c:noMultiLvlLbl val="0"/>
      </c:catAx>
      <c:valAx>
        <c:axId val="2815311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crossAx val="191852523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completo.xlsx]Frequenza tipo pivot!PivotTable6</c:name>
    <c:fmtId val="0"/>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frequenza</a:t>
            </a:r>
            <a:r>
              <a:rPr lang="en-US" baseline="0"/>
              <a:t> tipo pivot</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
        <c:dLbl>
          <c:idx val="0"/>
          <c:showLegendKey val="0"/>
          <c:showVal val="0"/>
          <c:showCatName val="0"/>
          <c:showSerName val="0"/>
          <c:showPercent val="0"/>
          <c:showBubbleSize val="0"/>
          <c:extLst>
            <c:ext xmlns:c15="http://schemas.microsoft.com/office/drawing/2012/chart" uri="{CE6537A1-D6FC-4f65-9D91-7224C49458BB}"/>
          </c:extLst>
        </c:dLbl>
      </c:pivotFmt>
      <c:pivotFmt>
        <c:idx val="2"/>
        <c:dLbl>
          <c:idx val="0"/>
          <c:showLegendKey val="0"/>
          <c:showVal val="0"/>
          <c:showCatName val="0"/>
          <c:showSerName val="0"/>
          <c:showPercent val="0"/>
          <c:showBubbleSize val="0"/>
          <c:extLst>
            <c:ext xmlns:c15="http://schemas.microsoft.com/office/drawing/2012/chart" uri="{CE6537A1-D6FC-4f65-9D91-7224C49458BB}"/>
          </c:extLst>
        </c:dLbl>
      </c:pivotFmt>
      <c:pivotFmt>
        <c:idx val="3"/>
        <c:dLbl>
          <c:idx val="0"/>
          <c:showLegendKey val="0"/>
          <c:showVal val="0"/>
          <c:showCatName val="0"/>
          <c:showSerName val="0"/>
          <c:showPercent val="0"/>
          <c:showBubbleSize val="0"/>
          <c:extLst>
            <c:ext xmlns:c15="http://schemas.microsoft.com/office/drawing/2012/chart" uri="{CE6537A1-D6FC-4f65-9D91-7224C49458BB}"/>
          </c:extLst>
        </c:dLbl>
      </c:pivotFmt>
      <c:pivotFmt>
        <c:idx val="4"/>
        <c:dLbl>
          <c:idx val="0"/>
          <c:showLegendKey val="0"/>
          <c:showVal val="0"/>
          <c:showCatName val="0"/>
          <c:showSerName val="0"/>
          <c:showPercent val="0"/>
          <c:showBubbleSize val="0"/>
          <c:extLst>
            <c:ext xmlns:c15="http://schemas.microsoft.com/office/drawing/2012/chart" uri="{CE6537A1-D6FC-4f65-9D91-7224C49458BB}"/>
          </c:extLst>
        </c:dLbl>
      </c:pivotFmt>
      <c:pivotFmt>
        <c:idx val="5"/>
        <c:dLbl>
          <c:idx val="0"/>
          <c:showLegendKey val="0"/>
          <c:showVal val="0"/>
          <c:showCatName val="0"/>
          <c:showSerName val="0"/>
          <c:showPercent val="0"/>
          <c:showBubbleSize val="0"/>
          <c:extLst>
            <c:ext xmlns:c15="http://schemas.microsoft.com/office/drawing/2012/chart" uri="{CE6537A1-D6FC-4f65-9D91-7224C49458BB}"/>
          </c:extLst>
        </c:dLbl>
      </c:pivotFmt>
      <c:pivotFmt>
        <c:idx val="6"/>
        <c:dLbl>
          <c:idx val="0"/>
          <c:showLegendKey val="0"/>
          <c:showVal val="0"/>
          <c:showCatName val="0"/>
          <c:showSerName val="0"/>
          <c:showPercent val="0"/>
          <c:showBubbleSize val="0"/>
          <c:extLst>
            <c:ext xmlns:c15="http://schemas.microsoft.com/office/drawing/2012/chart" uri="{CE6537A1-D6FC-4f65-9D91-7224C49458BB}"/>
          </c:extLst>
        </c:dLbl>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dLbl>
          <c:idx val="0"/>
          <c:showLegendKey val="0"/>
          <c:showVal val="0"/>
          <c:showCatName val="0"/>
          <c:showSerName val="0"/>
          <c:showPercent val="0"/>
          <c:showBubbleSize val="0"/>
          <c:extLst>
            <c:ext xmlns:c15="http://schemas.microsoft.com/office/drawing/2012/chart" uri="{CE6537A1-D6FC-4f65-9D91-7224C49458BB}"/>
          </c:extLst>
        </c:dLbl>
      </c:pivotFmt>
      <c:pivotFmt>
        <c:idx val="11"/>
        <c:dLbl>
          <c:idx val="0"/>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s>
    <c:plotArea>
      <c:layout/>
      <c:pieChart>
        <c:varyColors val="1"/>
        <c:ser>
          <c:idx val="0"/>
          <c:order val="0"/>
          <c:tx>
            <c:strRef>
              <c:f>'Frequenza tipo pivot'!$B$3</c:f>
              <c:strCache>
                <c:ptCount val="1"/>
                <c:pt idx="0">
                  <c:v>Totale</c:v>
                </c:pt>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4C2E-044E-8B37-A1651BD08D79}"/>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4C2E-044E-8B37-A1651BD08D79}"/>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4C2E-044E-8B37-A1651BD08D79}"/>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4C2E-044E-8B37-A1651BD08D79}"/>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4C2E-044E-8B37-A1651BD08D79}"/>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4C2E-044E-8B37-A1651BD08D79}"/>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4C2E-044E-8B37-A1651BD08D79}"/>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4C2E-044E-8B37-A1651BD08D79}"/>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4C2E-044E-8B37-A1651BD08D79}"/>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4C2E-044E-8B37-A1651BD08D79}"/>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4C2E-044E-8B37-A1651BD08D79}"/>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'Frequenza tipo pivot'!$A$4:$A$15</c:f>
              <c:strCache>
                <c:ptCount val="11"/>
                <c:pt idx="0">
                  <c:v>Business architecture</c:v>
                </c:pt>
                <c:pt idx="1">
                  <c:v>Channel</c:v>
                </c:pt>
                <c:pt idx="2">
                  <c:v>Customer need</c:v>
                </c:pt>
                <c:pt idx="3">
                  <c:v>Customer segment</c:v>
                </c:pt>
                <c:pt idx="4">
                  <c:v>Engine of growth</c:v>
                </c:pt>
                <c:pt idx="5">
                  <c:v>Platform</c:v>
                </c:pt>
                <c:pt idx="6">
                  <c:v>Technology</c:v>
                </c:pt>
                <c:pt idx="7">
                  <c:v>Value capture</c:v>
                </c:pt>
                <c:pt idx="8">
                  <c:v>Zoom in</c:v>
                </c:pt>
                <c:pt idx="9">
                  <c:v>Zoom out</c:v>
                </c:pt>
                <c:pt idx="10">
                  <c:v>(vuoto)</c:v>
                </c:pt>
              </c:strCache>
            </c:strRef>
          </c:cat>
          <c:val>
            <c:numRef>
              <c:f>'Frequenza tipo pivot'!$B$4:$B$15</c:f>
              <c:numCache>
                <c:formatCode>General</c:formatCode>
                <c:ptCount val="11"/>
                <c:pt idx="0">
                  <c:v>20</c:v>
                </c:pt>
                <c:pt idx="1">
                  <c:v>19</c:v>
                </c:pt>
                <c:pt idx="2">
                  <c:v>59</c:v>
                </c:pt>
                <c:pt idx="3">
                  <c:v>116</c:v>
                </c:pt>
                <c:pt idx="4">
                  <c:v>69</c:v>
                </c:pt>
                <c:pt idx="5">
                  <c:v>16</c:v>
                </c:pt>
                <c:pt idx="6">
                  <c:v>6</c:v>
                </c:pt>
                <c:pt idx="7">
                  <c:v>48</c:v>
                </c:pt>
                <c:pt idx="8">
                  <c:v>28</c:v>
                </c:pt>
                <c:pt idx="9">
                  <c:v>76</c:v>
                </c:pt>
              </c:numCache>
            </c:numRef>
          </c:val>
          <c:extLst>
            <c:ext xmlns:c16="http://schemas.microsoft.com/office/drawing/2014/chart" uri="{C3380CC4-5D6E-409C-BE32-E72D297353CC}">
              <c16:uniqueId val="{00000000-0B4C-8C49-9A02-CA7CB7BFA6B3}"/>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76388932017300659"/>
          <c:y val="0.19387657938106573"/>
          <c:w val="0.19184508626562524"/>
          <c:h val="0.6191903628325529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pivotSource>
    <c:name>[DB completo.xlsx]Frequenza Pivot per round!PivotTable7</c:name>
    <c:fmtId val="0"/>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frequenza Pivot per</a:t>
            </a:r>
            <a:r>
              <a:rPr lang="en-US" baseline="0"/>
              <a:t> round</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a:scene3d>
            <a:camera prst="orthographicFront"/>
            <a:lightRig rig="brightRoom" dir="t"/>
          </a:scene3d>
          <a:sp3d prstMaterial="flat">
            <a:bevelT w="50800" h="101600" prst="angle"/>
            <a:contourClr>
              <a:srgbClr val="000000"/>
            </a:contourClr>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extLst>
            <c:ext xmlns:c15="http://schemas.microsoft.com/office/drawing/2012/chart" uri="{CE6537A1-D6FC-4f65-9D91-7224C49458BB}"/>
          </c:extLst>
        </c:dLbl>
      </c:pivotFmt>
      <c:pivotFmt>
        <c:idx val="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2"/>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3"/>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4"/>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5"/>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6"/>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7"/>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8"/>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9"/>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0"/>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
        <c:idx val="11"/>
        <c:spPr>
          <a:solidFill>
            <a:schemeClr val="accent1"/>
          </a:solidFill>
          <a:ln>
            <a:noFill/>
          </a:ln>
          <a:effectLst/>
          <a:scene3d>
            <a:camera prst="orthographicFront"/>
            <a:lightRig rig="brightRoom" dir="t"/>
          </a:scene3d>
          <a:sp3d prstMaterial="flat">
            <a:bevelT w="50800" h="101600" prst="angle"/>
            <a:contourClr>
              <a:srgbClr val="000000"/>
            </a:contourClr>
          </a:sp3d>
        </c:spPr>
      </c:pivotFmt>
    </c:pivotFmts>
    <c:plotArea>
      <c:layout/>
      <c:pieChart>
        <c:varyColors val="1"/>
        <c:ser>
          <c:idx val="0"/>
          <c:order val="0"/>
          <c:tx>
            <c:strRef>
              <c:f>'Frequenza Pivot per round'!$B$3</c:f>
              <c:strCache>
                <c:ptCount val="1"/>
                <c:pt idx="0">
                  <c:v>Totale</c:v>
                </c:pt>
              </c:strCache>
            </c:strRef>
          </c:tx>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5424-BA4F-AC77-993EAB719A1C}"/>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5424-BA4F-AC77-993EAB719A1C}"/>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5424-BA4F-AC77-993EAB719A1C}"/>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5424-BA4F-AC77-993EAB719A1C}"/>
              </c:ext>
            </c:extLst>
          </c:dPt>
          <c:dPt>
            <c:idx val="4"/>
            <c:bubble3D val="0"/>
            <c:spPr>
              <a:solidFill>
                <a:schemeClr val="accent5"/>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9-5424-BA4F-AC77-993EAB719A1C}"/>
              </c:ext>
            </c:extLst>
          </c:dPt>
          <c:dPt>
            <c:idx val="5"/>
            <c:bubble3D val="0"/>
            <c:spPr>
              <a:solidFill>
                <a:schemeClr val="accent6"/>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B-5424-BA4F-AC77-993EAB719A1C}"/>
              </c:ext>
            </c:extLst>
          </c:dPt>
          <c:dPt>
            <c:idx val="6"/>
            <c:bubble3D val="0"/>
            <c:spPr>
              <a:solidFill>
                <a:schemeClr val="accent1">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D-5424-BA4F-AC77-993EAB719A1C}"/>
              </c:ext>
            </c:extLst>
          </c:dPt>
          <c:dPt>
            <c:idx val="7"/>
            <c:bubble3D val="0"/>
            <c:spPr>
              <a:solidFill>
                <a:schemeClr val="accent2">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F-5424-BA4F-AC77-993EAB719A1C}"/>
              </c:ext>
            </c:extLst>
          </c:dPt>
          <c:dPt>
            <c:idx val="8"/>
            <c:bubble3D val="0"/>
            <c:spPr>
              <a:solidFill>
                <a:schemeClr val="accent3">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1-5424-BA4F-AC77-993EAB719A1C}"/>
              </c:ext>
            </c:extLst>
          </c:dPt>
          <c:dPt>
            <c:idx val="9"/>
            <c:bubble3D val="0"/>
            <c:spPr>
              <a:solidFill>
                <a:schemeClr val="accent4">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3-5424-BA4F-AC77-993EAB719A1C}"/>
              </c:ext>
            </c:extLst>
          </c:dPt>
          <c:dPt>
            <c:idx val="10"/>
            <c:bubble3D val="0"/>
            <c:spPr>
              <a:solidFill>
                <a:schemeClr val="accent5">
                  <a:lumMod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15-5424-BA4F-AC77-993EAB719A1C}"/>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IT"/>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'Frequenza Pivot per round'!$A$4:$A$15</c:f>
              <c:strCache>
                <c:ptCount val="11"/>
                <c:pt idx="0">
                  <c:v>1</c:v>
                </c:pt>
                <c:pt idx="1">
                  <c:v>2</c:v>
                </c:pt>
                <c:pt idx="2">
                  <c:v>3</c:v>
                </c:pt>
                <c:pt idx="3">
                  <c:v>4</c:v>
                </c:pt>
                <c:pt idx="4">
                  <c:v>5</c:v>
                </c:pt>
                <c:pt idx="5">
                  <c:v>6</c:v>
                </c:pt>
                <c:pt idx="6">
                  <c:v>7</c:v>
                </c:pt>
                <c:pt idx="7">
                  <c:v>8</c:v>
                </c:pt>
                <c:pt idx="8">
                  <c:v>9</c:v>
                </c:pt>
                <c:pt idx="9">
                  <c:v>10</c:v>
                </c:pt>
                <c:pt idx="10">
                  <c:v>(vuoto)</c:v>
                </c:pt>
              </c:strCache>
            </c:strRef>
          </c:cat>
          <c:val>
            <c:numRef>
              <c:f>'Frequenza Pivot per round'!$B$4:$B$15</c:f>
              <c:numCache>
                <c:formatCode>General</c:formatCode>
                <c:ptCount val="11"/>
                <c:pt idx="0">
                  <c:v>128</c:v>
                </c:pt>
                <c:pt idx="1">
                  <c:v>71</c:v>
                </c:pt>
                <c:pt idx="2">
                  <c:v>43</c:v>
                </c:pt>
                <c:pt idx="3">
                  <c:v>61</c:v>
                </c:pt>
                <c:pt idx="4">
                  <c:v>30</c:v>
                </c:pt>
                <c:pt idx="5">
                  <c:v>23</c:v>
                </c:pt>
                <c:pt idx="6">
                  <c:v>22</c:v>
                </c:pt>
                <c:pt idx="7">
                  <c:v>32</c:v>
                </c:pt>
                <c:pt idx="8">
                  <c:v>22</c:v>
                </c:pt>
                <c:pt idx="9">
                  <c:v>25</c:v>
                </c:pt>
              </c:numCache>
            </c:numRef>
          </c:val>
          <c:extLst>
            <c:ext xmlns:c16="http://schemas.microsoft.com/office/drawing/2014/chart" uri="{C3380CC4-5D6E-409C-BE32-E72D297353CC}">
              <c16:uniqueId val="{00000000-59C7-A744-A77F-761F0656658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IT"/>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12</xdr:col>
      <xdr:colOff>360055</xdr:colOff>
      <xdr:row>1</xdr:row>
      <xdr:rowOff>29893</xdr:rowOff>
    </xdr:from>
    <xdr:to>
      <xdr:col>18</xdr:col>
      <xdr:colOff>9239</xdr:colOff>
      <xdr:row>14</xdr:row>
      <xdr:rowOff>39461</xdr:rowOff>
    </xdr:to>
    <xdr:graphicFrame macro="">
      <xdr:nvGraphicFramePr>
        <xdr:cNvPr id="2" name="Chart 1">
          <a:extLst>
            <a:ext uri="{FF2B5EF4-FFF2-40B4-BE49-F238E27FC236}">
              <a16:creationId xmlns:a16="http://schemas.microsoft.com/office/drawing/2014/main" id="{39E8DE4F-4D26-71E0-0786-FCE101B199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399819</xdr:colOff>
      <xdr:row>15</xdr:row>
      <xdr:rowOff>86591</xdr:rowOff>
    </xdr:from>
    <xdr:to>
      <xdr:col>18</xdr:col>
      <xdr:colOff>62923</xdr:colOff>
      <xdr:row>28</xdr:row>
      <xdr:rowOff>96751</xdr:rowOff>
    </xdr:to>
    <xdr:graphicFrame macro="">
      <xdr:nvGraphicFramePr>
        <xdr:cNvPr id="4" name="Chart 3">
          <a:extLst>
            <a:ext uri="{FF2B5EF4-FFF2-40B4-BE49-F238E27FC236}">
              <a16:creationId xmlns:a16="http://schemas.microsoft.com/office/drawing/2014/main" id="{2C0EE548-B035-76A4-3B70-0EB1EDAA41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391102</xdr:colOff>
      <xdr:row>30</xdr:row>
      <xdr:rowOff>150957</xdr:rowOff>
    </xdr:from>
    <xdr:to>
      <xdr:col>18</xdr:col>
      <xdr:colOff>56284</xdr:colOff>
      <xdr:row>43</xdr:row>
      <xdr:rowOff>180975</xdr:rowOff>
    </xdr:to>
    <xdr:graphicFrame macro="">
      <xdr:nvGraphicFramePr>
        <xdr:cNvPr id="5" name="Chart 4">
          <a:extLst>
            <a:ext uri="{FF2B5EF4-FFF2-40B4-BE49-F238E27FC236}">
              <a16:creationId xmlns:a16="http://schemas.microsoft.com/office/drawing/2014/main" id="{E5F45336-94D8-C5FD-EBDE-189810BC36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0.89326</cdr:x>
      <cdr:y>0.22609</cdr:y>
    </cdr:from>
    <cdr:to>
      <cdr:x>0.98315</cdr:x>
      <cdr:y>0.28986</cdr:y>
    </cdr:to>
    <cdr:sp macro="" textlink="">
      <cdr:nvSpPr>
        <cdr:cNvPr id="2" name="TextBox 2">
          <a:extLst xmlns:a="http://schemas.openxmlformats.org/drawingml/2006/main">
            <a:ext uri="{FF2B5EF4-FFF2-40B4-BE49-F238E27FC236}">
              <a16:creationId xmlns:a16="http://schemas.microsoft.com/office/drawing/2014/main" id="{E97AC733-6468-E076-72CE-063EF62F2B2E}"/>
            </a:ext>
          </a:extLst>
        </cdr:cNvPr>
        <cdr:cNvSpPr txBox="1"/>
      </cdr:nvSpPr>
      <cdr:spPr>
        <a:xfrm xmlns:a="http://schemas.openxmlformats.org/drawingml/2006/main">
          <a:off x="6057900" y="990600"/>
          <a:ext cx="609600" cy="279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Round</a:t>
          </a:r>
        </a:p>
      </cdr:txBody>
    </cdr:sp>
  </cdr:relSizeAnchor>
</c:userShapes>
</file>

<file path=xl/drawings/drawing2.xml><?xml version="1.0" encoding="utf-8"?>
<xdr:wsDr xmlns:xdr="http://schemas.openxmlformats.org/drawingml/2006/spreadsheetDrawing" xmlns:a="http://schemas.openxmlformats.org/drawingml/2006/main">
  <xdr:twoCellAnchor>
    <xdr:from>
      <xdr:col>15</xdr:col>
      <xdr:colOff>679450</xdr:colOff>
      <xdr:row>15</xdr:row>
      <xdr:rowOff>101600</xdr:rowOff>
    </xdr:from>
    <xdr:to>
      <xdr:col>19</xdr:col>
      <xdr:colOff>488950</xdr:colOff>
      <xdr:row>29</xdr:row>
      <xdr:rowOff>0</xdr:rowOff>
    </xdr:to>
    <xdr:graphicFrame macro="">
      <xdr:nvGraphicFramePr>
        <xdr:cNvPr id="2" name="Chart 1">
          <a:extLst>
            <a:ext uri="{FF2B5EF4-FFF2-40B4-BE49-F238E27FC236}">
              <a16:creationId xmlns:a16="http://schemas.microsoft.com/office/drawing/2014/main" id="{C9BB35E5-2A39-215E-CBEB-806470BA958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30573</xdr:colOff>
      <xdr:row>14</xdr:row>
      <xdr:rowOff>162983</xdr:rowOff>
    </xdr:from>
    <xdr:to>
      <xdr:col>10</xdr:col>
      <xdr:colOff>510351</xdr:colOff>
      <xdr:row>28</xdr:row>
      <xdr:rowOff>107480</xdr:rowOff>
    </xdr:to>
    <xdr:graphicFrame macro="">
      <xdr:nvGraphicFramePr>
        <xdr:cNvPr id="5" name="Chart 4">
          <a:extLst>
            <a:ext uri="{FF2B5EF4-FFF2-40B4-BE49-F238E27FC236}">
              <a16:creationId xmlns:a16="http://schemas.microsoft.com/office/drawing/2014/main" id="{E40FE9F4-D7D4-4C0A-4486-842CBB7A3B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18814</xdr:colOff>
      <xdr:row>31</xdr:row>
      <xdr:rowOff>92428</xdr:rowOff>
    </xdr:from>
    <xdr:to>
      <xdr:col>10</xdr:col>
      <xdr:colOff>498592</xdr:colOff>
      <xdr:row>45</xdr:row>
      <xdr:rowOff>36925</xdr:rowOff>
    </xdr:to>
    <xdr:graphicFrame macro="">
      <xdr:nvGraphicFramePr>
        <xdr:cNvPr id="6" name="Chart 5">
          <a:extLst>
            <a:ext uri="{FF2B5EF4-FFF2-40B4-BE49-F238E27FC236}">
              <a16:creationId xmlns:a16="http://schemas.microsoft.com/office/drawing/2014/main" id="{BE1F899B-3DA1-0BC3-CDB5-20BAAA3256C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829978</xdr:colOff>
      <xdr:row>1</xdr:row>
      <xdr:rowOff>156981</xdr:rowOff>
    </xdr:from>
    <xdr:to>
      <xdr:col>29</xdr:col>
      <xdr:colOff>52709</xdr:colOff>
      <xdr:row>15</xdr:row>
      <xdr:rowOff>24842</xdr:rowOff>
    </xdr:to>
    <xdr:graphicFrame macro="">
      <xdr:nvGraphicFramePr>
        <xdr:cNvPr id="5" name="Chart 4">
          <a:extLst>
            <a:ext uri="{FF2B5EF4-FFF2-40B4-BE49-F238E27FC236}">
              <a16:creationId xmlns:a16="http://schemas.microsoft.com/office/drawing/2014/main" id="{B2C1821C-EC18-F8C5-B83B-586522B64BE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711200</xdr:colOff>
      <xdr:row>1</xdr:row>
      <xdr:rowOff>12700</xdr:rowOff>
    </xdr:from>
    <xdr:to>
      <xdr:col>10</xdr:col>
      <xdr:colOff>419100</xdr:colOff>
      <xdr:row>19</xdr:row>
      <xdr:rowOff>177800</xdr:rowOff>
    </xdr:to>
    <xdr:graphicFrame macro="">
      <xdr:nvGraphicFramePr>
        <xdr:cNvPr id="3" name="Chart 2">
          <a:extLst>
            <a:ext uri="{FF2B5EF4-FFF2-40B4-BE49-F238E27FC236}">
              <a16:creationId xmlns:a16="http://schemas.microsoft.com/office/drawing/2014/main" id="{F1C65814-3220-1E78-2397-47411784F8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533400</xdr:colOff>
      <xdr:row>3</xdr:row>
      <xdr:rowOff>127000</xdr:rowOff>
    </xdr:from>
    <xdr:to>
      <xdr:col>9</xdr:col>
      <xdr:colOff>520700</xdr:colOff>
      <xdr:row>5</xdr:row>
      <xdr:rowOff>50800</xdr:rowOff>
    </xdr:to>
    <xdr:sp macro="" textlink="">
      <xdr:nvSpPr>
        <xdr:cNvPr id="4" name="TextBox 3">
          <a:extLst>
            <a:ext uri="{FF2B5EF4-FFF2-40B4-BE49-F238E27FC236}">
              <a16:creationId xmlns:a16="http://schemas.microsoft.com/office/drawing/2014/main" id="{CED209D0-7D24-4A42-B833-DD8508970256}"/>
            </a:ext>
          </a:extLst>
        </xdr:cNvPr>
        <xdr:cNvSpPr txBox="1"/>
      </xdr:nvSpPr>
      <xdr:spPr>
        <a:xfrm>
          <a:off x="7950200" y="736600"/>
          <a:ext cx="812800" cy="330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Tipo</a:t>
          </a:r>
          <a:r>
            <a:rPr lang="en-GB" sz="1100" baseline="0"/>
            <a:t> Pivot</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101600</xdr:colOff>
      <xdr:row>0</xdr:row>
      <xdr:rowOff>190500</xdr:rowOff>
    </xdr:from>
    <xdr:to>
      <xdr:col>11</xdr:col>
      <xdr:colOff>279400</xdr:colOff>
      <xdr:row>22</xdr:row>
      <xdr:rowOff>101600</xdr:rowOff>
    </xdr:to>
    <xdr:graphicFrame macro="">
      <xdr:nvGraphicFramePr>
        <xdr:cNvPr id="2" name="Chart 1">
          <a:extLst>
            <a:ext uri="{FF2B5EF4-FFF2-40B4-BE49-F238E27FC236}">
              <a16:creationId xmlns:a16="http://schemas.microsoft.com/office/drawing/2014/main" id="{1AF594CA-7FBF-F02B-9003-A869AB4DBC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406400</xdr:colOff>
      <xdr:row>5</xdr:row>
      <xdr:rowOff>152400</xdr:rowOff>
    </xdr:from>
    <xdr:to>
      <xdr:col>11</xdr:col>
      <xdr:colOff>190500</xdr:colOff>
      <xdr:row>7</xdr:row>
      <xdr:rowOff>25400</xdr:rowOff>
    </xdr:to>
    <xdr:sp macro="" textlink="">
      <xdr:nvSpPr>
        <xdr:cNvPr id="3" name="TextBox 2">
          <a:extLst>
            <a:ext uri="{FF2B5EF4-FFF2-40B4-BE49-F238E27FC236}">
              <a16:creationId xmlns:a16="http://schemas.microsoft.com/office/drawing/2014/main" id="{51563F0A-7441-1A49-A13B-A2722B5E7D44}"/>
            </a:ext>
          </a:extLst>
        </xdr:cNvPr>
        <xdr:cNvSpPr txBox="1"/>
      </xdr:nvSpPr>
      <xdr:spPr>
        <a:xfrm>
          <a:off x="8826500" y="1168400"/>
          <a:ext cx="609600" cy="279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Round</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101600</xdr:colOff>
      <xdr:row>0</xdr:row>
      <xdr:rowOff>190500</xdr:rowOff>
    </xdr:from>
    <xdr:to>
      <xdr:col>11</xdr:col>
      <xdr:colOff>279400</xdr:colOff>
      <xdr:row>22</xdr:row>
      <xdr:rowOff>101600</xdr:rowOff>
    </xdr:to>
    <xdr:graphicFrame macro="">
      <xdr:nvGraphicFramePr>
        <xdr:cNvPr id="2" name="Chart 1">
          <a:extLst>
            <a:ext uri="{FF2B5EF4-FFF2-40B4-BE49-F238E27FC236}">
              <a16:creationId xmlns:a16="http://schemas.microsoft.com/office/drawing/2014/main" id="{1ACC60F3-BB77-D544-A91B-F52DC0066B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342900</xdr:colOff>
      <xdr:row>5</xdr:row>
      <xdr:rowOff>127000</xdr:rowOff>
    </xdr:from>
    <xdr:to>
      <xdr:col>11</xdr:col>
      <xdr:colOff>127000</xdr:colOff>
      <xdr:row>7</xdr:row>
      <xdr:rowOff>0</xdr:rowOff>
    </xdr:to>
    <xdr:sp macro="" textlink="">
      <xdr:nvSpPr>
        <xdr:cNvPr id="3" name="TextBox 2">
          <a:extLst>
            <a:ext uri="{FF2B5EF4-FFF2-40B4-BE49-F238E27FC236}">
              <a16:creationId xmlns:a16="http://schemas.microsoft.com/office/drawing/2014/main" id="{E97AC733-6468-E076-72CE-063EF62F2B2E}"/>
            </a:ext>
          </a:extLst>
        </xdr:cNvPr>
        <xdr:cNvSpPr txBox="1"/>
      </xdr:nvSpPr>
      <xdr:spPr>
        <a:xfrm>
          <a:off x="8940800" y="1143000"/>
          <a:ext cx="609600" cy="279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Round</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101600</xdr:colOff>
      <xdr:row>0</xdr:row>
      <xdr:rowOff>190500</xdr:rowOff>
    </xdr:from>
    <xdr:to>
      <xdr:col>11</xdr:col>
      <xdr:colOff>279400</xdr:colOff>
      <xdr:row>22</xdr:row>
      <xdr:rowOff>101600</xdr:rowOff>
    </xdr:to>
    <xdr:graphicFrame macro="">
      <xdr:nvGraphicFramePr>
        <xdr:cNvPr id="2" name="Chart 1">
          <a:extLst>
            <a:ext uri="{FF2B5EF4-FFF2-40B4-BE49-F238E27FC236}">
              <a16:creationId xmlns:a16="http://schemas.microsoft.com/office/drawing/2014/main" id="{C5BE238F-69A2-344A-8708-C5E84CBBE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0.89513</cdr:x>
      <cdr:y>0.21739</cdr:y>
    </cdr:from>
    <cdr:to>
      <cdr:x>0.98502</cdr:x>
      <cdr:y>0.28116</cdr:y>
    </cdr:to>
    <cdr:sp macro="" textlink="">
      <cdr:nvSpPr>
        <cdr:cNvPr id="2" name="TextBox 2">
          <a:extLst xmlns:a="http://schemas.openxmlformats.org/drawingml/2006/main">
            <a:ext uri="{FF2B5EF4-FFF2-40B4-BE49-F238E27FC236}">
              <a16:creationId xmlns:a16="http://schemas.microsoft.com/office/drawing/2014/main" id="{E97AC733-6468-E076-72CE-063EF62F2B2E}"/>
            </a:ext>
          </a:extLst>
        </cdr:cNvPr>
        <cdr:cNvSpPr txBox="1"/>
      </cdr:nvSpPr>
      <cdr:spPr>
        <a:xfrm xmlns:a="http://schemas.openxmlformats.org/drawingml/2006/main">
          <a:off x="6070600" y="952500"/>
          <a:ext cx="609600" cy="279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100"/>
            <a:t>Round</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101600</xdr:colOff>
      <xdr:row>0</xdr:row>
      <xdr:rowOff>190500</xdr:rowOff>
    </xdr:from>
    <xdr:to>
      <xdr:col>11</xdr:col>
      <xdr:colOff>279400</xdr:colOff>
      <xdr:row>22</xdr:row>
      <xdr:rowOff>101600</xdr:rowOff>
    </xdr:to>
    <xdr:graphicFrame macro="">
      <xdr:nvGraphicFramePr>
        <xdr:cNvPr id="2" name="Chart 1">
          <a:extLst>
            <a:ext uri="{FF2B5EF4-FFF2-40B4-BE49-F238E27FC236}">
              <a16:creationId xmlns:a16="http://schemas.microsoft.com/office/drawing/2014/main" id="{74B1B0D4-655C-774D-A8C1-6B9DDF5C5E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913.696940972222" createdVersion="8" refreshedVersion="8" minRefreshableVersion="3" recordCount="517" xr:uid="{8827DBCE-263C-4A4F-98EA-3E994A6952F1}">
  <cacheSource type="worksheet">
    <worksheetSource ref="A1:P518" sheet="Database"/>
  </cacheSource>
  <cacheFields count="18">
    <cacheField name="Key" numFmtId="0">
      <sharedItems containsString="0" containsBlank="1" containsNumber="1" containsInteger="1" minValue="1" maxValue="395"/>
    </cacheField>
    <cacheField name="ID" numFmtId="0">
      <sharedItems containsSemiMixedTypes="0" containsString="0" containsNumber="1" containsInteger="1" minValue="1" maxValue="373"/>
    </cacheField>
    <cacheField name="STARTUP" numFmtId="0">
      <sharedItems count="236">
        <s v="2work"/>
        <s v="Ability Hub"/>
        <s v="AI Gears"/>
        <s v="AIdeaHub"/>
        <s v="Alpha Athlete"/>
        <s v="ARTISTplus"/>
        <s v="CartWay (Asso)"/>
        <s v="ATHome"/>
        <s v="Audiografo"/>
        <s v="BottegaLab"/>
        <s v="BuildNN"/>
        <s v="Wayt"/>
        <s v="CollabFor.it"/>
        <s v="CompaX"/>
        <s v="Cwexchange"/>
        <s v="DaniloMecozziPhotography"/>
        <s v="Domely"/>
        <s v="EuGENE"/>
        <s v="FantaDaily"/>
        <s v="Francesco B."/>
        <s v="Gaema"/>
        <s v="WineExperience"/>
        <s v="FoodisMedicine"/>
        <s v="Gamelooks"/>
        <s v="Accommotraction"/>
        <s v="YOURENT"/>
        <s v="BeeMarket"/>
        <s v="EcoFutureWay"/>
        <s v="Enveption"/>
        <s v="AmaliaCare"/>
        <s v="Sand"/>
        <s v="save It"/>
        <s v="SUAVYS"/>
        <s v="Posh"/>
        <s v="Roxanne.ai"/>
        <s v="Sens-ycling"/>
        <s v="Soalr tech"/>
        <s v="Solphonic Africa"/>
        <s v="Proxiby"/>
        <s v="Your Millennial Mentor"/>
        <s v="Orvete"/>
        <s v="Milestonesoflife"/>
        <s v="Recovery Smartphone"/>
        <s v="YFAD"/>
        <s v="Nexhibiz"/>
        <s v="Nunest"/>
        <s v="Orior"/>
        <s v="Bikeflix"/>
        <s v="Brots"/>
        <s v="CommunityHouse"/>
        <s v="Different"/>
        <s v="Domusgreen"/>
        <s v="The MothernFase"/>
        <s v="Tikball/Neevo"/>
        <s v="the fashionboom"/>
        <s v="Travellight"/>
        <s v="OverclOck"/>
        <s v="Physis"/>
        <s v="Project Wellness"/>
        <s v="Reasoned Art"/>
        <s v="Sleep Agency"/>
        <s v="Smart Locky 24"/>
        <s v="Houseplus"/>
        <s v="Innovazione e Artigianato"/>
        <s v="Minox"/>
        <s v="H-Cube"/>
        <s v="ImperfectFoods"/>
        <s v="InGame"/>
        <s v="Koralya"/>
        <s v="MioMeal"/>
        <s v="Logos"/>
        <s v="JuiceMix"/>
        <s v="Homy"/>
        <s v="Migranfood"/>
        <s v="Hercle"/>
        <s v="Advisory"/>
        <s v="Agrocipation"/>
        <s v="Alacer"/>
        <s v="AmaFootball"/>
        <s v="MadeHouse"/>
        <s v="Angekila"/>
        <s v="Armandoturco"/>
        <s v="Astrospace"/>
        <s v="AuTour"/>
        <s v="Avatar"/>
        <s v="BeeBook"/>
        <s v="BeeMaps"/>
        <s v="Be Impact"/>
        <s v="BILD IT"/>
        <s v="BillionareAds"/>
        <s v="Bookit"/>
        <s v="BOOT"/>
        <s v="Brucomele "/>
        <s v="CanceL"/>
        <s v="CityGroup"/>
        <s v="Casa Calipso"/>
        <s v="Centricity"/>
        <s v="CoBike"/>
        <s v="Column"/>
        <s v="Delate Srl"/>
        <s v="Doctorify"/>
        <s v="Domsarch"/>
        <s v="DoneDealSport"/>
        <s v="e-Heart"/>
        <s v="Eco2bike"/>
        <s v="Ecovillaggio Urbano"/>
        <s v="EK Service"/>
        <s v="Eventvm"/>
        <s v="Exclusive Garage"/>
        <s v="FairWork"/>
        <s v="Feexy"/>
        <s v="Fido"/>
        <s v="FindAround"/>
        <s v="Fit4Meet"/>
        <s v="Fix Bike"/>
        <s v="fylterlink"/>
        <s v="GEA - l.e.f.e."/>
        <s v="Greening"/>
        <s v="HairBnB"/>
        <s v="Hangar"/>
        <s v="Help4Help"/>
        <s v="Hotelfree"/>
        <s v="How Is"/>
        <s v="Inbuy"/>
        <s v="Ivios"/>
        <s v="Kinnet"/>
        <s v="Lifer"/>
        <s v="LILEAL"/>
        <s v="Lubertech"/>
        <s v="Maecenarts UG"/>
        <s v="Martin Eden"/>
        <s v="Masteredia"/>
        <s v="MiMAdmission"/>
        <s v="Minecrime"/>
        <s v="MinervaS"/>
        <s v="MOBIKECLINIC"/>
        <s v="Netabolics"/>
        <s v="Nodeaf"/>
        <s v="Outfitter"/>
        <s v="Passion"/>
        <s v="Prosper"/>
        <s v="QuazarTek"/>
        <s v="RAISE"/>
        <s v="Rebesty"/>
        <s v="Repeto"/>
        <s v="reQuest"/>
        <s v="RostaSkateboards"/>
        <s v="Yuppi (ex RtoS)"/>
        <s v="Scaleapse"/>
        <s v="Scientific Happy hour"/>
        <s v="Scube"/>
        <s v="Skynet Robotics"/>
        <s v="SMAV"/>
        <s v="SOULCO"/>
        <s v="Sounder"/>
        <s v="Givemeat"/>
        <s v="Gym in a box"/>
        <s v="Intermediet/Nutritoo"/>
        <s v="ITALIANET"/>
        <s v="Kairos"/>
        <s v="Lab Design"/>
        <s v="Loopetto"/>
        <s v="Life Wood Style (Manutenzione Home)"/>
        <s v="MutinyAct"/>
        <s v="MyFarmLab"/>
        <s v="Natural Heroo"/>
        <s v="Niccols"/>
        <s v="Nodriver"/>
        <s v="Novargos"/>
        <s v="Pantarei"/>
        <s v="sAPPortLocal"/>
        <s v="Zatochive srl"/>
        <s v="Paolo Bergamin"/>
        <s v="PayULater"/>
        <s v="Points"/>
        <s v="Romeforlovers"/>
        <s v="Sardinia Zen - Forest Therapy in Sardegna"/>
        <s v="Simply.1"/>
        <s v="SmartTree"/>
        <s v="sopravvivi.com"/>
        <s v="SportSHare"/>
        <s v="Start2Go"/>
        <s v="Startup Core"/>
        <s v="table University"/>
        <s v="Talia"/>
        <s v="Tanteidee"/>
        <s v="TheItalianBox"/>
        <s v="The place"/>
        <s v="Tiny Lodge"/>
        <s v="Trident (turtle investing)"/>
        <s v="UFAS"/>
        <s v="UNIeatIT"/>
        <s v="UP-STAIRS"/>
        <s v="Verde"/>
        <s v="Viaggiamo in rosa"/>
        <s v="VII marzo"/>
        <s v="VSApp"/>
        <s v="Wardrobe"/>
        <s v="Wasteless - Purifiq"/>
        <s v="WERBEASY"/>
        <s v="WhereIGO"/>
        <s v="WhiskItaly"/>
        <s v="WorkSpacePlanner"/>
        <s v="WristBank"/>
        <s v="Youbotic"/>
        <s v="Zaveo/Speedity"/>
        <s v="AbiGio"/>
        <s v="AIRA"/>
        <s v="ARFashion"/>
        <s v="Azzurro"/>
        <s v="BioLeaf"/>
        <s v="Cattiewalk"/>
        <s v="ChainSud"/>
        <s v="Cultura-regenerating systems"/>
        <s v="Eventia"/>
        <s v="Fiscalpay"/>
        <s v="Flessibilit@ Infanzia"/>
        <s v="Full Speed"/>
        <s v="Urbanevo"/>
        <s v="Artifor"/>
        <s v="BVCE"/>
        <s v="Calabeer"/>
        <s v="Ciakbox"/>
        <s v="Barinsta (COVERUP)"/>
        <s v="Sqraple"/>
        <s v="Tagspot"/>
        <s v="TakeaLook"/>
        <s v="TellDem"/>
        <s v="TiAvviso"/>
        <s v="Ticketsway"/>
        <s v="Tland"/>
        <s v="Tomole"/>
        <s v="Tongy"/>
        <s v="Vaniglia"/>
        <s v="Wally"/>
        <s v="WeDesky"/>
      </sharedItems>
    </cacheField>
    <cacheField name="Owner" numFmtId="0">
      <sharedItems/>
    </cacheField>
    <cacheField name="TRATTAMENTO" numFmtId="0">
      <sharedItems containsBlank="1" count="4">
        <s v="Effectuation"/>
        <s v="Controllo"/>
        <s v="Scientific"/>
        <m u="1"/>
      </sharedItems>
    </cacheField>
    <cacheField name="ROUND" numFmtId="0">
      <sharedItems containsString="0" containsBlank="1" containsNumber="1" containsInteger="1" minValue="1" maxValue="10" count="11">
        <n v="1"/>
        <n v="4"/>
        <n v="2"/>
        <n v="5"/>
        <n v="8"/>
        <n v="3"/>
        <n v="9"/>
        <n v="7"/>
        <n v="10"/>
        <n v="6"/>
        <m/>
      </sharedItems>
    </cacheField>
    <cacheField name="TIPO PIVOT" numFmtId="0">
      <sharedItems containsBlank="1" count="11">
        <s v="Customer segment"/>
        <s v="Value capture"/>
        <s v="Customer need"/>
        <s v="Zoom out"/>
        <s v="Zoom in"/>
        <s v="Engine of growth"/>
        <s v="Channel"/>
        <s v="Business architecture"/>
        <s v="Platform"/>
        <s v="Technology"/>
        <m/>
      </sharedItems>
    </cacheField>
    <cacheField name="TAG" numFmtId="0">
      <sharedItems containsBlank="1" longText="1"/>
    </cacheField>
    <cacheField name="Feedback / Info nuova" numFmtId="0">
      <sharedItems containsBlank="1"/>
    </cacheField>
    <cacheField name="Ricavi / costi" numFmtId="0">
      <sharedItems containsBlank="1"/>
    </cacheField>
    <cacheField name="Quant/Qual" numFmtId="0">
      <sharedItems containsBlank="1"/>
    </cacheField>
    <cacheField name="FONTE " numFmtId="0">
      <sharedItems containsBlank="1" count="10">
        <s v="Ricerca primaria"/>
        <s v="Ricerca secondaria"/>
        <s v="Consulenza"/>
        <s v="Non specificata"/>
        <s v="Motivazione economica"/>
        <s v="Infattibilità tecnica"/>
        <s v="Intuizione"/>
        <s v="Differenziazione"/>
        <s v="Formazione"/>
        <m/>
      </sharedItems>
    </cacheField>
    <cacheField name="INFORMAZIONE" numFmtId="0">
      <sharedItems containsBlank="1" longText="1"/>
    </cacheField>
    <cacheField name="Radicale/Incrementale" numFmtId="0">
      <sharedItems containsBlank="1"/>
    </cacheField>
    <cacheField name="Opportunià/Problema/Necessità" numFmtId="0">
      <sharedItems containsBlank="1"/>
    </cacheField>
    <cacheField name="CANVAS motivazione" numFmtId="0">
      <sharedItems containsBlank="1"/>
    </cacheField>
    <cacheField name="Field1" numFmtId="0" formula=" COUNT(ROUND)" databaseField="0"/>
    <cacheField name="Field2" numFmtId="0" formula=" COUNT(STARTUP)"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17">
  <r>
    <n v="1"/>
    <n v="1"/>
    <x v="0"/>
    <s v="Re-Mazzucco"/>
    <x v="0"/>
    <x v="0"/>
    <x v="0"/>
    <s v="quindi quello che abbiamo pensato, poi, è di iniziare comunque ad aiutare gli studenti che sono un po' più cresciuti"/>
    <s v="Feedback "/>
    <m/>
    <m/>
    <x v="0"/>
    <s v="Perché per loro, era difficile monetizzare e parlando con chi sta facendo il quinto, hanno scoperto che questi non erano disposti a pagare. "/>
    <s v="Incrementale"/>
    <m/>
    <s v="Lato cliente"/>
  </r>
  <r>
    <n v="2"/>
    <n v="1"/>
    <x v="0"/>
    <s v="Re-Mazzucco"/>
    <x v="0"/>
    <x v="0"/>
    <x v="1"/>
    <s v="Per una serie di ragioni abbiamo deciso di far pagare anche gli studenti"/>
    <m/>
    <m/>
    <m/>
    <x v="1"/>
    <s v="Far pagare aumenta la partecipazione all'utilizzo della piattaforma. È un incentivo"/>
    <s v="Incrementale"/>
    <m/>
    <s v="Lato cliente"/>
  </r>
  <r>
    <n v="3"/>
    <n v="4"/>
    <x v="1"/>
    <s v="Re-Mazzucco"/>
    <x v="1"/>
    <x v="0"/>
    <x v="2"/>
    <s v="Però l'idea è totalmente cambiata un po'"/>
    <m/>
    <m/>
    <m/>
    <x v="0"/>
    <s v="Hanno deciso di sfruttare le competenze dei designer e dei makers per azioni di innovazione sociale e quindi risolvere problemi, sempre progettando a persone con disabilità fisiche."/>
    <s v="Radicale"/>
    <m/>
    <s v="Lato cliente"/>
  </r>
  <r>
    <n v="4"/>
    <n v="4"/>
    <x v="1"/>
    <s v="Re-Mazzucco"/>
    <x v="1"/>
    <x v="0"/>
    <x v="0"/>
    <s v="La persona con disabilità è proprio un cliente target nuovo che abbiamo deciso di sostituire per cambiare il modello di business"/>
    <m/>
    <m/>
    <m/>
    <x v="0"/>
    <s v="Hanno effettuato delle interviste con i potenziali clienti"/>
    <s v="Radicale"/>
    <m/>
    <s v="Lato cliente"/>
  </r>
  <r>
    <n v="5"/>
    <n v="12"/>
    <x v="2"/>
    <s v="Re-Mazzucco"/>
    <x v="1"/>
    <x v="1"/>
    <x v="2"/>
    <s v="Trasformare in prodotti le nostre consulenze"/>
    <m/>
    <m/>
    <m/>
    <x v="0"/>
    <s v="Clienti che sono piccole imprese che non hanno competenze. Preferiscono un prodotto e formazione annessa piuttosto che una mera consulenza. In più questione credibilità, solo le big possono permettersi di fare consulenza."/>
    <s v="Incrementale"/>
    <m/>
    <s v="Lato tecnologia"/>
  </r>
  <r>
    <n v="6"/>
    <n v="15"/>
    <x v="3"/>
    <s v="Re-Mazzucco"/>
    <x v="0"/>
    <x v="0"/>
    <x v="3"/>
    <s v="Abbiamo incluso un abbonamento per un servizio di mentoring dedicato"/>
    <s v="Info nuova "/>
    <m/>
    <m/>
    <x v="0"/>
    <s v="Mentoring in previsione del crowdfunding"/>
    <s v="Incrementale"/>
    <m/>
    <s v="Lato tecnologia"/>
  </r>
  <r>
    <n v="7"/>
    <n v="17"/>
    <x v="4"/>
    <s v="Re-Mazzucco"/>
    <x v="0"/>
    <x v="1"/>
    <x v="4"/>
    <s v="Tutti questi tipi di servizio mi hanno fatto fare un passo indietro"/>
    <m/>
    <m/>
    <m/>
    <x v="2"/>
    <s v="Le precedenti funzionalità di tecnica e tattica avevano un livello di complicazione maggiore e un problema di scalabilità, (grazie a confronti con altleti professionisti si è accorto)"/>
    <s v="Incrementale"/>
    <m/>
    <s v="Lato tecnologia"/>
  </r>
  <r>
    <n v="8"/>
    <n v="28"/>
    <x v="5"/>
    <s v="Re-Mazzucco"/>
    <x v="1"/>
    <x v="0"/>
    <x v="0"/>
    <s v="Stiamo cercando di implementare l'uso della piattaforma finale anche al pubblico diciamo generico"/>
    <m/>
    <m/>
    <m/>
    <x v="0"/>
    <s v="Permettere la formazione a persone generiche appassionate e non per forza già artiste, attraverso lo sviluppo di un'ulteriore sezione all'interno dell'applicazione."/>
    <s v="Incrementale"/>
    <m/>
    <s v="Lato cliente"/>
  </r>
  <r>
    <n v="9"/>
    <n v="28"/>
    <x v="5"/>
    <s v="Re-Mazzucco"/>
    <x v="1"/>
    <x v="2"/>
    <x v="3"/>
    <s v="Dividere, sicuramente, l'applicazione in tre sotto-piattaforme"/>
    <m/>
    <m/>
    <m/>
    <x v="3"/>
    <s v="/"/>
    <s v="Incrementale"/>
    <m/>
    <s v="Lato tecnologia"/>
  </r>
  <r>
    <n v="10"/>
    <n v="28"/>
    <x v="5"/>
    <s v="Re-Mazzucco"/>
    <x v="1"/>
    <x v="2"/>
    <x v="1"/>
    <s v="Introdurre questo servizio di abbonamento per dare comunque un pacchetto completo"/>
    <m/>
    <s v="Ricavi"/>
    <m/>
    <x v="4"/>
    <s v="Permettere agli utenti di pagare un pacchetto premium se interessati."/>
    <s v="Incrementale"/>
    <m/>
    <s v="Lato tecnologia"/>
  </r>
  <r>
    <n v="11"/>
    <n v="28"/>
    <x v="5"/>
    <s v="Re-Mazzucco"/>
    <x v="1"/>
    <x v="3"/>
    <x v="5"/>
    <s v="Creare un'offerta di servizi unici su ogni piattaforma che sia comunque collegata all'applicazione"/>
    <m/>
    <m/>
    <m/>
    <x v="5"/>
    <s v="Sfruttare i social per generare esternalità di rete, vista la necessità tecnica di un certo numero di utenti al fine di far funzionare l'algoritmo di ricerca. A ogni tipo di social viene data una funzione specifica."/>
    <s v="Incrementale"/>
    <m/>
    <s v="Lato cliente"/>
  </r>
  <r>
    <n v="12"/>
    <n v="32"/>
    <x v="6"/>
    <s v="Re-Mazzucco"/>
    <x v="1"/>
    <x v="2"/>
    <x v="0"/>
    <s v="Stiamo pensando sempre di più di andare non tanto verso i retailer, ma verso i brand"/>
    <m/>
    <m/>
    <m/>
    <x v="6"/>
    <s v="il retailer potrebbe avere degli incentivi nell'ottimizzare i costi e nell'avere più clienti, però il suo risparmio potrebbe bruciarlo con la nostra partnership, potrebbe essere più interessante per il brand per lanciare un suo prodotto"/>
    <s v="Incrementale"/>
    <m/>
    <s v="Lato cliente"/>
  </r>
  <r>
    <n v="13"/>
    <n v="32"/>
    <x v="6"/>
    <s v="Re-Mazzucco"/>
    <x v="1"/>
    <x v="1"/>
    <x v="3"/>
    <s v="Dobbiamo aggiungere qualcosa di più esplicito, fatto meglio, fatto più a regola d'arte e aggiungere alcune funzionalità che pensavamo appunto di tralasciare per il momento, come ad esempio la possibilità di avere delle statistiche"/>
    <m/>
    <m/>
    <m/>
    <x v="7"/>
    <s v="Perché è qualcosa che al momento permette la differenziazione dalla concorrenza."/>
    <s v="Incrementale"/>
    <m/>
    <s v="Lato tecnologia"/>
  </r>
  <r>
    <n v="14"/>
    <n v="35"/>
    <x v="7"/>
    <s v="Re-Mazzucco"/>
    <x v="1"/>
    <x v="0"/>
    <x v="0"/>
    <s v="Ho pensato di poter entrare nel mercato, non solo nel B2C, ma anche B2B"/>
    <m/>
    <m/>
    <m/>
    <x v="6"/>
    <s v="Appartamento come possibile benefit aziendale vista la situazione covid e smartworking, in sostituzione alla macchina aziendale."/>
    <s v="Incrementale"/>
    <m/>
    <s v="Lato cliente"/>
  </r>
  <r>
    <n v="15"/>
    <n v="36"/>
    <x v="8"/>
    <s v="Re-Mazzucco"/>
    <x v="0"/>
    <x v="1"/>
    <x v="0"/>
    <s v="Adesso mi sono concentrato su quella che è la mia tipologia di business che invece è di nicchia"/>
    <m/>
    <s v="Ricavi "/>
    <m/>
    <x v="4"/>
    <s v="Al fine di rispondere a esigenze più specifiche e possibilità di alzare i prezzi."/>
    <s v="Incrementale"/>
    <m/>
    <s v="Lato cliente"/>
  </r>
  <r>
    <n v="16"/>
    <n v="56"/>
    <x v="9"/>
    <s v="Re-Mazzucco"/>
    <x v="1"/>
    <x v="0"/>
    <x v="0"/>
    <s v="Abbiamo modificato il concetto per riuscire a proporre prodotti che non avessero questa tipologia di stagionalità"/>
    <m/>
    <s v="Ricavi "/>
    <m/>
    <x v="4"/>
    <s v="Data la situazione covid e la stagionalità dei gadget venduti (per cerimonie)."/>
    <s v="Incrementale"/>
    <m/>
    <s v="Lato tecnologia"/>
  </r>
  <r>
    <n v="17"/>
    <n v="56"/>
    <x v="9"/>
    <s v="Re-Mazzucco"/>
    <x v="1"/>
    <x v="1"/>
    <x v="3"/>
    <s v="Abbiamo pensato di fare tutta una serie di mini brand, tutti legati, sempre sotto uno stesso nome che è quello di BottegaLab, però che praticamente, ogni mini brand è settorializzato"/>
    <m/>
    <m/>
    <m/>
    <x v="7"/>
    <s v="/"/>
    <s v="Incrementale"/>
    <m/>
    <s v="Lato tecnologia"/>
  </r>
  <r>
    <n v="18"/>
    <n v="56"/>
    <x v="9"/>
    <s v="Re-Mazzucco"/>
    <x v="1"/>
    <x v="4"/>
    <x v="6"/>
    <s v="In più voglio spingere totalmente sull’online con l’e-commerce"/>
    <m/>
    <s v="Ricavi"/>
    <m/>
    <x v="4"/>
    <s v="Potenzialità di margini più elevati."/>
    <s v="Incrementale"/>
    <m/>
    <s v="Lato cliente"/>
  </r>
  <r>
    <n v="19"/>
    <n v="60"/>
    <x v="10"/>
    <s v="Re-Mazzucco"/>
    <x v="2"/>
    <x v="0"/>
    <x v="6"/>
    <s v="Ci siamo un po’ più aperti mentalmente alla logica del canale"/>
    <m/>
    <s v="Ricavi"/>
    <m/>
    <x v="4"/>
    <s v="Non riuscivano ad acquisire i clienti, avevano un convertion time basso. Le loro convertion venivano tutte dai loro rapporti personali "/>
    <s v="Incrementale"/>
    <m/>
    <s v="Lato cliente"/>
  </r>
  <r>
    <n v="20"/>
    <n v="71"/>
    <x v="11"/>
    <s v="Re-Mazzucco"/>
    <x v="1"/>
    <x v="5"/>
    <x v="0"/>
    <s v="L'importante è che sia una persona che voglia raccontare quello che ha fatto"/>
    <m/>
    <m/>
    <m/>
    <x v="0"/>
    <s v="Hanno riscontrato maggiore interesse nei travel blogger in quanto, condividere, è insito nel loro lavoro"/>
    <s v="Incrementale"/>
    <m/>
    <s v="Lato cliente"/>
  </r>
  <r>
    <n v="21"/>
    <n v="71"/>
    <x v="11"/>
    <s v="Re-Mazzucco"/>
    <x v="1"/>
    <x v="5"/>
    <x v="3"/>
    <s v="Facciamo uno strumento che serve a loro per creare il contenuto e poi che permette di condividere direttamente questo contenuto"/>
    <m/>
    <m/>
    <m/>
    <x v="0"/>
    <s v=" I blogger hanno difficoltà nel creare i contenuti in quanto si servono di diversi strumenti per rendere interattivo il post."/>
    <s v="Incrementale"/>
    <m/>
    <s v="Lato tecnologia"/>
  </r>
  <r>
    <n v="22"/>
    <n v="71"/>
    <x v="11"/>
    <s v="Re-Mazzucco"/>
    <x v="1"/>
    <x v="1"/>
    <x v="4"/>
    <s v="Quindi, abbiamo un attimo tolto la parte del viaggiatore per semplicità"/>
    <m/>
    <s v="Costo"/>
    <m/>
    <x v="0"/>
    <s v="Focalizzarsi sul rispondere alle esigenze dei travel blogger"/>
    <s v="Incrementale"/>
    <m/>
    <s v="Lato tecnologia"/>
  </r>
  <r>
    <n v="23"/>
    <n v="71"/>
    <x v="11"/>
    <s v="Re-Mazzucco"/>
    <x v="1"/>
    <x v="1"/>
    <x v="6"/>
    <s v="È cambiato il canale di comunicazione, ovvero prima pensavo di fare social, Edge invece adesso più influencer marketing"/>
    <m/>
    <s v="Ricavi"/>
    <m/>
    <x v="4"/>
    <s v="In base alle tendenze"/>
    <s v="Incrementale"/>
    <m/>
    <s v="Lato cliente"/>
  </r>
  <r>
    <n v="24"/>
    <n v="71"/>
    <x v="11"/>
    <s v="Re-Mazzucco"/>
    <x v="1"/>
    <x v="6"/>
    <x v="5"/>
    <s v="Con dei contest in ambito viaggio, quindi un concorso a premi riguardo ai contenuti degli utenti"/>
    <m/>
    <m/>
    <m/>
    <x v="6"/>
    <s v="Necessità di incentivare l'utente a creare contenuti di qualità"/>
    <s v="Incrementale"/>
    <m/>
    <s v="Lato cliente"/>
  </r>
  <r>
    <n v="25"/>
    <n v="76"/>
    <x v="12"/>
    <s v="Re-Mazzucco"/>
    <x v="0"/>
    <x v="0"/>
    <x v="1"/>
    <s v="Rendere obsoleto il business model come era prima e improntare i guadagni e attività da fare più su qualcosa di orientato agli eventi all'interno della piattaforma"/>
    <m/>
    <s v="Ricavi"/>
    <m/>
    <x v="4"/>
    <s v="Oltre ad una fee, ritengono sia più profittevolo concentrarsi su qualcosa di orientato agli eventi presenti nella piattaforma."/>
    <s v="Radicale"/>
    <m/>
    <s v="Lato cliente"/>
  </r>
  <r>
    <n v="26"/>
    <n v="79"/>
    <x v="13"/>
    <s v="Re-Mazzucco"/>
    <x v="0"/>
    <x v="2"/>
    <x v="0"/>
    <s v="Abbiamo fatto pivoting, perché gli acceleratori e incubatori rappresentavano un'interessante opportunità"/>
    <m/>
    <m/>
    <m/>
    <x v="2"/>
    <s v="è emerso il problema che è importante aggregare dati di diverse startup (tramite conversazioni con incubatori) e poi abbiamo parlato con investitori che investono anche in acceleratori e ci ha confermato questa necessità (consulenza perché è stata la conferma)"/>
    <s v="Incrementale"/>
    <m/>
    <s v="Lato cliente"/>
  </r>
  <r>
    <n v="27"/>
    <n v="85"/>
    <x v="14"/>
    <s v="Re-Mazzucco"/>
    <x v="0"/>
    <x v="7"/>
    <x v="2"/>
    <s v="Ci sono variazioni soprattutto della soluzione che viene offerta al cliente"/>
    <m/>
    <m/>
    <m/>
    <x v="6"/>
    <s v="Necessità di differenziarsi, hanno pensato all'opzione di dividere gli account in base alle diverse esigenze"/>
    <s v="Incrementale"/>
    <m/>
    <s v="Lato tecnologia"/>
  </r>
  <r>
    <n v="28"/>
    <n v="85"/>
    <x v="14"/>
    <s v="Re-Mazzucco"/>
    <x v="0"/>
    <x v="4"/>
    <x v="3"/>
    <s v="Abbiamo pensato comunque al fare qualcosa di un po’ diverso, ad integrare una parte in più"/>
    <m/>
    <m/>
    <m/>
    <x v="6"/>
    <s v="Necessità di differenziarsi "/>
    <s v="Incrementale"/>
    <m/>
    <s v="Lato cliente"/>
  </r>
  <r>
    <n v="29"/>
    <n v="89"/>
    <x v="15"/>
    <s v="Re-Mazzucco"/>
    <x v="1"/>
    <x v="4"/>
    <x v="3"/>
    <s v="Io mi sono concentrato nello sviluppare bene l'incontro tra queste due realtà e nello sviluppare l'intelligenza artificiale che permetta al fotografo di ottimizzare il proprio percorso in maniera così da risparmiare benzina"/>
    <m/>
    <m/>
    <m/>
    <x v="6"/>
    <s v="Necessità di avere un algoritmo in grado di tenere in considerazione gli spostamenti tra un servizio e l'altro, ottimizzando la programmazione degli appuntamenti"/>
    <s v="Radicale"/>
    <m/>
    <s v="Lato tecnologia"/>
  </r>
  <r>
    <n v="30"/>
    <n v="97"/>
    <x v="16"/>
    <s v="Re-Mazzucco"/>
    <x v="0"/>
    <x v="0"/>
    <x v="3"/>
    <s v="Il secondo cambiamento è l'approccio con le agenzie e le associazioni"/>
    <m/>
    <m/>
    <m/>
    <x v="6"/>
    <s v="Fornire alle agenzie un portale specifico per le loro esigenze"/>
    <s v="Incrementale"/>
    <m/>
    <s v="Lato tecnologia"/>
  </r>
  <r>
    <n v="31"/>
    <n v="97"/>
    <x v="16"/>
    <s v="Re-Mazzucco"/>
    <x v="0"/>
    <x v="5"/>
    <x v="4"/>
    <s v="si è deciso di abbandonare l’hardware, per concentrarmi sullo sviluppo della app"/>
    <m/>
    <s v="Costi"/>
    <m/>
    <x v="4"/>
    <s v="Il founder decide di non sviluppare la parte hardwaer per il momento per poter iniziare a finanziare il progetto"/>
    <s v="Radicale"/>
    <m/>
    <s v="Lato tecnologia"/>
  </r>
  <r>
    <n v="32"/>
    <n v="97"/>
    <x v="16"/>
    <s v="Re-Mazzucco"/>
    <x v="0"/>
    <x v="5"/>
    <x v="7"/>
    <s v="ma che viene sviluppata principalmente per agenzie che hanno dei collaboratori domestici direttamente come dipendenti"/>
    <m/>
    <s v="Ricavi"/>
    <m/>
    <x v="4"/>
    <s v="Per non sforare la copertura dei conti, c'è una compessità nello sviluppo progettuale"/>
    <s v="Incrementale"/>
    <m/>
    <s v="Lato cliente"/>
  </r>
  <r>
    <n v="33"/>
    <n v="97"/>
    <x v="16"/>
    <s v="Re-Mazzucco"/>
    <x v="0"/>
    <x v="8"/>
    <x v="1"/>
    <s v="Adesso l'abbonamento è base ma la funzionalità aggiuntiva viene aggiunta al prezzo precedente"/>
    <m/>
    <m/>
    <m/>
    <x v="6"/>
    <s v="Per permettere di avere maggior ordine nella costruzione del budget"/>
    <s v="Incrementale"/>
    <m/>
    <s v="Lato cliente"/>
  </r>
  <r>
    <n v="34"/>
    <n v="121"/>
    <x v="17"/>
    <s v="Re-Mazzucco"/>
    <x v="1"/>
    <x v="0"/>
    <x v="4"/>
    <s v="Se invece devo guardare la seconda parte della startup, quella dedicata alla consulenza medica tramite telefono, video consulenza, eccetera eccetera, io credo che quelli siano invece dati negativi e quella parte della startup va, almeno inizialmente, accantonata"/>
    <m/>
    <m/>
    <m/>
    <x v="0"/>
    <s v="Le persone non si fidano e affidano ad una consulenza online"/>
    <s v="Incrementale"/>
    <m/>
    <s v="Lato tecnologia"/>
  </r>
  <r>
    <n v="35"/>
    <n v="121"/>
    <x v="17"/>
    <s v="Re-Mazzucco"/>
    <x v="1"/>
    <x v="2"/>
    <x v="3"/>
    <s v="Ho capito che per i miei clienti il problema fondamentale è soprattutto il fatto di risparmiare tempo nella prenotazione degli appuntamenti, ho capito che devo concentrarmi più su quella parte piuttosto che sull’algoritmo diagnostico"/>
    <m/>
    <m/>
    <m/>
    <x v="0"/>
    <s v="/"/>
    <s v="Radicale"/>
    <m/>
    <s v="Lato tecnologia"/>
  </r>
  <r>
    <n v="36"/>
    <n v="126"/>
    <x v="18"/>
    <s v="Re-Mazzucco"/>
    <x v="1"/>
    <x v="2"/>
    <x v="3"/>
    <s v="Abbiamo deciso di andare sulla strada dell'algoritmo statistico e vorremmo fornire lo strumento d’asta"/>
    <m/>
    <m/>
    <m/>
    <x v="6"/>
    <s v="L'algoritmo statistico al fine di rendere più oggettivi possibili i voti dei calciatori"/>
    <s v="Radicale"/>
    <m/>
    <s v="Lato tecnologia"/>
  </r>
  <r>
    <n v="37"/>
    <n v="126"/>
    <x v="18"/>
    <s v="Re-Mazzucco"/>
    <x v="1"/>
    <x v="3"/>
    <x v="8"/>
    <s v="Allora diciamo che di base l’idea resta uguale, soltanto che al momento è sicuramente esclusa l’integrazione di un concorso a premi all'interno della nostra idea"/>
    <m/>
    <m/>
    <m/>
    <x v="2"/>
    <s v="La consulenza ha parlato di cavilli legali e consigliato di non procedere con il concorso a premi"/>
    <s v="Incrementale"/>
    <m/>
    <s v="Lato tecnologia"/>
  </r>
  <r>
    <n v="38"/>
    <n v="142"/>
    <x v="19"/>
    <s v="Re-Mazzucco"/>
    <x v="0"/>
    <x v="0"/>
    <x v="0"/>
    <s v="Mi sono indirizzato soprattutto sugli enti pubblici"/>
    <m/>
    <m/>
    <m/>
    <x v="6"/>
    <s v="Gli enti pubblici hanno la responsabilità sociale, è difficile sia il singolo a risolvere la situazione, anche grazie a confronto con altri startupper (round 3)"/>
    <s v="Incrementale"/>
    <m/>
    <s v="Lato cliente"/>
  </r>
  <r>
    <n v="39"/>
    <n v="150"/>
    <x v="20"/>
    <s v="Re-Mazzucco"/>
    <x v="1"/>
    <x v="5"/>
    <x v="6"/>
    <s v="Non è ancora arrivato il momento di customizzare il tutto perché la gente ha ancora bisogno di andare nel posto fisico, ma solamente dare una consulenza online."/>
    <m/>
    <m/>
    <m/>
    <x v="0"/>
    <s v="Le persone non si fidano ad acquistare un gioiello online. Vogliono il contatto con l'orefice."/>
    <s v="Incrementale"/>
    <m/>
    <s v="Lato cliente"/>
  </r>
  <r>
    <n v="40"/>
    <n v="363"/>
    <x v="21"/>
    <s v="Re-Mazzucco"/>
    <x v="0"/>
    <x v="5"/>
    <x v="0"/>
    <s v="Ci siamo accorti che forse era il caso, come ti dissi l'altra volta, di considerare anche un altro tipo di clientela"/>
    <m/>
    <m/>
    <m/>
    <x v="3"/>
    <s v="Sembra abbiano avuto un'evidenza per cambiare segmento, ma non specifica"/>
    <s v="Incrementale"/>
    <m/>
    <s v="Lato cliente"/>
  </r>
  <r>
    <n v="41"/>
    <n v="141"/>
    <x v="22"/>
    <s v="Re-Mazzucco"/>
    <x v="2"/>
    <x v="0"/>
    <x v="7"/>
    <s v="adesso ci rivolgiamo direttamente all'utente finale"/>
    <m/>
    <m/>
    <m/>
    <x v="8"/>
    <s v="Rilevano che sia più profittevole rivolgersi agli utenti finali, piuttosto che alle palestre o ai centri fitness, come pensavano all'inzio"/>
    <s v="Incrementale"/>
    <m/>
    <s v="Lato cliente"/>
  </r>
  <r>
    <n v="42"/>
    <n v="152"/>
    <x v="23"/>
    <s v="Re-Mazzucco"/>
    <x v="0"/>
    <x v="2"/>
    <x v="0"/>
    <s v="la cosa che ho un po’ cambiato è il chi, le caratteristiche del campione"/>
    <s v="Feedback"/>
    <m/>
    <m/>
    <x v="0"/>
    <s v="Dal sondaggio si riscontra un maggiore interesse da parte di un target diverso da quello individuato inizialmente (anche grazie alle lezioni) (feedback negativo)"/>
    <s v="Incrementale"/>
    <s v="Problema"/>
    <s v="Lato cliente"/>
  </r>
  <r>
    <n v="43"/>
    <n v="152"/>
    <x v="23"/>
    <s v="Re-Mazzucco"/>
    <x v="0"/>
    <x v="5"/>
    <x v="8"/>
    <s v="di creare una piattaforma virtuale iniziale, non partire con l’app"/>
    <m/>
    <s v="Costi"/>
    <m/>
    <x v="4"/>
    <s v="Sviluppare una applicazione da zero ha dei costi che lei non può sostenere, tramite un master conosce una piattaforma (TEOOH) che le fa venire l'idea di poter fare una cosa simile o usare proprio quella"/>
    <s v="Incrementale"/>
    <s v="Problema"/>
    <s v="Lato tecnologia"/>
  </r>
  <r>
    <n v="44"/>
    <n v="152"/>
    <x v="23"/>
    <s v="Re-Mazzucco"/>
    <x v="0"/>
    <x v="1"/>
    <x v="0"/>
    <s v="nel senso che come segmento di cliente prima avevo aggiunto il locale che si affilia all’app, in questo momento il segmento sono i single, quelli che vogliono fare il Gamelooks"/>
    <m/>
    <m/>
    <m/>
    <x v="6"/>
    <s v="dato che non il suo prodotto non è più un'app, ma una piattaforma virtuale, i clienti non sono più i bar, ma gli utenti finali"/>
    <s v="Incrementale"/>
    <s v="Necessità"/>
    <s v="Lato cliente"/>
  </r>
  <r>
    <n v="45"/>
    <n v="5"/>
    <x v="24"/>
    <s v="Re-Mazzucco"/>
    <x v="0"/>
    <x v="0"/>
    <x v="1"/>
    <s v="ero soprattutto focalizzato sulle locazioni brevi e l'ho cambiata anche sulla vendita degli immobili con opportuni servizi però collaterali"/>
    <m/>
    <s v="Ricavi "/>
    <m/>
    <x v="4"/>
    <s v="il founder sostiene che &quot;sarebbe assurdo non farlo&quot;, dare anche la possibilità di acquisto dell'immobile, oltre all'affito breve, vuole offrire un servizio più completo "/>
    <s v="Incrementale"/>
    <m/>
    <s v="Lato tecnologia"/>
  </r>
  <r>
    <n v="46"/>
    <n v="5"/>
    <x v="24"/>
    <s v="Re-Mazzucco"/>
    <x v="0"/>
    <x v="1"/>
    <x v="5"/>
    <s v="tentare una campagna promozionale anche grazie a una raccolta di reward crowdfunding"/>
    <m/>
    <m/>
    <m/>
    <x v="3"/>
    <s v="/"/>
    <s v="Incrementale"/>
    <m/>
    <s v="Lato cliente"/>
  </r>
  <r>
    <n v="47"/>
    <n v="370"/>
    <x v="25"/>
    <s v="Re-Mazzucco"/>
    <x v="2"/>
    <x v="2"/>
    <x v="4"/>
    <s v="abbiamo deciso di concentrarci sullo sharing tra privati di mezzi elettrici"/>
    <m/>
    <m/>
    <m/>
    <x v="8"/>
    <s v="Grazie all'analisi di trend adattati alla loro idea e a confronti con alcune persone hanno scelto su cosa verticalizarsi, la scelta di specializzarsi nasce anche dopo le lezioni del percorso"/>
    <s v="Incrementale"/>
    <m/>
    <s v="Lato tecnologia"/>
  </r>
  <r>
    <n v="48"/>
    <n v="370"/>
    <x v="25"/>
    <s v="Re-Mazzucco"/>
    <x v="2"/>
    <x v="7"/>
    <x v="0"/>
    <s v="Abbiamo eliminato la parte consumer totalmente"/>
    <s v="Feedback"/>
    <m/>
    <s v="Statistica"/>
    <x v="0"/>
    <s v="Grazie a interviste il founder capisce che potrebbe essere la clientela più interessata al loro prodotto"/>
    <s v="Radicale"/>
    <m/>
    <s v="Lato cliente"/>
  </r>
  <r>
    <n v="49"/>
    <n v="45"/>
    <x v="26"/>
    <s v="Re-Mazzucco"/>
    <x v="2"/>
    <x v="1"/>
    <x v="4"/>
    <s v="Però, stavo pensando, invece, di fare un'app, di fare un semplice sito, un sito Internet, proprio una questione anche economica"/>
    <m/>
    <s v="Costo"/>
    <m/>
    <x v="4"/>
    <s v="Visti i costi di realizzazione e l’esigenza di entrare velocemente sul mercato, il founder si è concentrato su una delle due funzionalità della propria piattaforma"/>
    <s v="Incrementale"/>
    <s v="Problema"/>
    <s v="Lato tecnologia"/>
  </r>
  <r>
    <n v="50"/>
    <n v="110"/>
    <x v="27"/>
    <s v="Re-Mazzucco"/>
    <x v="2"/>
    <x v="5"/>
    <x v="4"/>
    <s v="Ho rivisto l’idea, ovvero di focalizzarmi solo su un certo tipo di rifiuti, che sono poi quelli elettronici"/>
    <m/>
    <m/>
    <m/>
    <x v="8"/>
    <s v="Parlando con gli altri partecipanti delle startup, è emerso che è un progetto molto ambizioso, bisogna gestire tanti rifiuti ed  è meglio focalizzarsi più su quello che  è più affine al  percorso di studi del founder"/>
    <s v="Incrementale"/>
    <m/>
    <s v="Lato tecnologia"/>
  </r>
  <r>
    <n v="51"/>
    <n v="119"/>
    <x v="28"/>
    <s v="Re-Mazzucco"/>
    <x v="2"/>
    <x v="0"/>
    <x v="7"/>
    <s v="aspetta, i clienti non sono gli utenti"/>
    <m/>
    <m/>
    <m/>
    <x v="8"/>
    <s v="A lezione si sono accorti di dover distinguere i clienti paganti e gli effettivi utenti"/>
    <s v="Incrementale"/>
    <m/>
    <s v="Lato cliente"/>
  </r>
  <r>
    <n v="52"/>
    <n v="41"/>
    <x v="29"/>
    <s v="Re-Mazzucco"/>
    <x v="2"/>
    <x v="2"/>
    <x v="4"/>
    <s v="abbiamo proprio modificato facendo un'offerta di questo tipo"/>
    <m/>
    <m/>
    <m/>
    <x v="5"/>
    <s v="La motivazione è un blocco legale che hanno avuto dal ministero, possono soltanto gestire le relazioni tra famiglia e badante e non tutta la parte di contratti lavorativi"/>
    <s v="Radicale"/>
    <m/>
    <s v="Lato tecnologia"/>
  </r>
  <r>
    <n v="53"/>
    <n v="41"/>
    <x v="29"/>
    <s v="Re-Mazzucco"/>
    <x v="2"/>
    <x v="1"/>
    <x v="3"/>
    <s v="abbiamo pensato di fare pacchetti più brevi"/>
    <s v="Info nuova "/>
    <m/>
    <s v="Bisogno"/>
    <x v="0"/>
    <s v="Grazie a interviste strutturate danno maggiore libertà alla famiglia, più flessibilità per decidere (modifica e aumenta il numero delle possibilità delle durate dell'affiliazione, arricchiscono l'offerta)"/>
    <s v="Incrementale"/>
    <m/>
    <s v="Lato tecnologia"/>
  </r>
  <r>
    <n v="54"/>
    <n v="41"/>
    <x v="29"/>
    <s v="Re-Mazzucco"/>
    <x v="2"/>
    <x v="3"/>
    <x v="3"/>
    <s v="Abbiamo preso la decisione, non gestiamo più le famiglie come le abbiamo sempre gestite e andiamo a sviluppare un'altra cosa "/>
    <m/>
    <m/>
    <m/>
    <x v="6"/>
    <s v="Ha avuto questa idea dopo aver iniziato a usare il suo prodotto sul mercato e aver capito le problematiche, dopo aver effettuato ricerche sulla struttura del mercato, si modifica anche l'algoritmo sottostante (fanno solo più ricerca e selezione)"/>
    <s v="Radicale"/>
    <m/>
    <s v="Lato tecnologia"/>
  </r>
  <r>
    <n v="55"/>
    <n v="41"/>
    <x v="29"/>
    <s v="Re-Mazzucco"/>
    <x v="2"/>
    <x v="9"/>
    <x v="3"/>
    <s v="un cambiamento è quello che ti dicevo prima dell’aggiungere la chiamata per farci sentire dalle famiglie, quello è sicuramente una cosa che io non avevo previsto"/>
    <s v="Feedback "/>
    <m/>
    <s v="Bisogno"/>
    <x v="0"/>
    <s v="Ha avuto questa idea grazie all'esperienza che ha avuto con clienti, quindi dai feedback che riceveva dai clienti"/>
    <s v="Incrementale"/>
    <m/>
    <s v="Lato tecnologia"/>
  </r>
  <r>
    <n v="56"/>
    <n v="41"/>
    <x v="29"/>
    <s v="Re-Mazzucco"/>
    <x v="2"/>
    <x v="7"/>
    <x v="3"/>
    <s v="bisogna unire le due cose e creare un servizio che sia automatico ma allo stesso tempo ci siamo noi dietro e rassicuriamo la famiglia"/>
    <m/>
    <m/>
    <m/>
    <x v="6"/>
    <s v="le famiglie si sentivano derubate, nessuno rispondeva al telefono, cambiamento da feedback negativo"/>
    <s v="Incrementale"/>
    <m/>
    <s v="Lato tecnologia"/>
  </r>
  <r>
    <n v="57"/>
    <n v="41"/>
    <x v="29"/>
    <s v="Re-Mazzucco"/>
    <x v="2"/>
    <x v="8"/>
    <x v="3"/>
    <s v="è fondamentale per loro essere seguiti dal Care Manager che gli ha fatto la ricerca"/>
    <s v="Info nuova "/>
    <m/>
    <s v="Statistica"/>
    <x v="0"/>
    <s v="informazioni ricevute dopo erogazione di una parte del servizio"/>
    <s v="Incrementale"/>
    <m/>
    <s v="Lato tecnologia"/>
  </r>
  <r>
    <n v="58"/>
    <n v="277"/>
    <x v="30"/>
    <s v="Pisanò"/>
    <x v="0"/>
    <x v="0"/>
    <x v="0"/>
    <s v="mi voglio rivolgere adesso, più verso persone sportive, che amano spostarsi e amano stare all'aria aperta"/>
    <s v="Feedback"/>
    <m/>
    <m/>
    <x v="0"/>
    <s v=" (interviste strutturate) tramite interviste a persone in generale"/>
    <s v="Incrementale"/>
    <m/>
    <s v="Lato cliente"/>
  </r>
  <r>
    <n v="59"/>
    <n v="277"/>
    <x v="30"/>
    <s v="Pisanò"/>
    <x v="0"/>
    <x v="1"/>
    <x v="0"/>
    <s v=" uomini soportivi che amano spostarsi e amano stare all'aria aperta"/>
    <m/>
    <m/>
    <m/>
    <x v="1"/>
    <s v=" analisi di mercato, non ha effettuato interviste"/>
    <s v="Incrementale"/>
    <m/>
    <s v="Lato cliente"/>
  </r>
  <r>
    <n v="60"/>
    <n v="280"/>
    <x v="31"/>
    <s v="Pisanò"/>
    <x v="0"/>
    <x v="0"/>
    <x v="4"/>
    <s v="attraverso il nostro tool, guidiamo nella scelta di un fondo pensionistico adatto alle loro esigenze e creando anche diversi tipi di forme integrative"/>
    <m/>
    <s v="Costi"/>
    <m/>
    <x v="4"/>
    <s v="(non sapevano come attuarlo, non hanno risorse a sufficienza ed era poco profittevole e costoso)"/>
    <s v="Incrementale"/>
    <m/>
    <s v="Lato tecnologia"/>
  </r>
  <r>
    <n v="61"/>
    <n v="280"/>
    <x v="31"/>
    <s v="Pisanò"/>
    <x v="0"/>
    <x v="0"/>
    <x v="0"/>
    <s v="il target sono i giovani e i liberi professionisti che non conosconono le opportunità"/>
    <m/>
    <m/>
    <m/>
    <x v="6"/>
    <s v="esperienza personale e prima analsi di interviste effeuate a diverse persone, non esegue una analisi completa."/>
    <s v="Incrementale"/>
    <m/>
    <s v="Lato cliente"/>
  </r>
  <r>
    <n v="62"/>
    <n v="280"/>
    <x v="31"/>
    <s v="Pisanò"/>
    <x v="0"/>
    <x v="2"/>
    <x v="0"/>
    <s v="inizialmente volevamo rivolgerci a giovani e liberi professionisti, in realtà un altro target che avevamo individuato sono i genitori dei ragazzi "/>
    <s v="Info nuova "/>
    <m/>
    <m/>
    <x v="0"/>
    <s v="tramite interviste e survey "/>
    <s v="Incrementale"/>
    <m/>
    <s v="Lato cliente"/>
  </r>
  <r>
    <n v="63"/>
    <n v="280"/>
    <x v="31"/>
    <s v="Pisanò"/>
    <x v="0"/>
    <x v="7"/>
    <x v="6"/>
    <s v="aggiunto un modello di generare dei ricavi, introducendo un nuovo distributore"/>
    <m/>
    <m/>
    <m/>
    <x v="2"/>
    <s v="Ampliamento dei canali e nuovo modello di ricavi, colleghi che hanno già lavorato nel settore. "/>
    <s v="Incrementale"/>
    <m/>
    <s v="Lato cliente"/>
  </r>
  <r>
    <n v="64"/>
    <n v="280"/>
    <x v="31"/>
    <s v="Pisanò"/>
    <x v="0"/>
    <x v="4"/>
    <x v="7"/>
    <s v="attraverso i commercialisti avevo pensato di andare prima su un modello B2B2C "/>
    <m/>
    <m/>
    <m/>
    <x v="2"/>
    <s v="Il servizio è rimasto uguale, ma si rivolgono alle aziende come cliente, ma come utente finale sono i dipendenti delle aziende.  Attraverso commercialisti "/>
    <s v="Incrementale"/>
    <m/>
    <s v="Lato cliente"/>
  </r>
  <r>
    <n v="65"/>
    <n v="309"/>
    <x v="32"/>
    <s v="Pisanò"/>
    <x v="0"/>
    <x v="0"/>
    <x v="2"/>
    <s v="mi sto indirizzando verso i clienti che hanno il timore dalla pandemia"/>
    <m/>
    <m/>
    <m/>
    <x v="1"/>
    <s v="attraverso check, senza a chiedere alle persone, da spunto su ordinanza regionale "/>
    <s v="Incrementale"/>
    <m/>
    <s v="Lato cliente"/>
  </r>
  <r>
    <n v="66"/>
    <n v="309"/>
    <x v="32"/>
    <s v="Pisanò"/>
    <x v="0"/>
    <x v="2"/>
    <x v="7"/>
    <s v="invece di cercare i clienti customer privati, devo indirizzarmi al B2B e cercare dei clienti di aziende un po’ più grandi"/>
    <m/>
    <s v="Costi"/>
    <m/>
    <x v="4"/>
    <s v=" si rivolge alle aziende, l'utente finale sono i dipendenti. dato dal tempo, non ha altri componenti nel team, deve ridurre i costi delle spedizioni"/>
    <s v="Incrementale"/>
    <m/>
    <s v="Lato cliente"/>
  </r>
  <r>
    <n v="67"/>
    <n v="309"/>
    <x v="32"/>
    <s v="Pisanò"/>
    <x v="0"/>
    <x v="3"/>
    <x v="2"/>
    <s v="ho cambiato e sono ritornato alla vecchia idea dei due prodotti"/>
    <m/>
    <m/>
    <m/>
    <x v="1"/>
    <s v=" vede come sta cambiando il mercato, dato dal fatto che nel mercato tutti stanno ritornando a lavorare e la presenza dei vaccini"/>
    <s v="Incrementale"/>
    <m/>
    <s v="Lato cliente"/>
  </r>
  <r>
    <n v="68"/>
    <n v="252"/>
    <x v="33"/>
    <s v="Pisanò"/>
    <x v="2"/>
    <x v="0"/>
    <x v="3"/>
    <s v="inserire dei servizi aggiuntivi per i nostri clienti, cioè per i nostri negozianti e abbiamo strutturato l'app in modo tale da poter proprio aggiungere quelle delle sponsorizzate molto ben congegnate"/>
    <m/>
    <m/>
    <m/>
    <x v="6"/>
    <s v="Cambia leggermente il servizio, vengono aggiunti dei servizi, cambia leggermente la value proposition, hanno cambiato il metodo di interazione."/>
    <s v="Radicale"/>
    <m/>
    <s v="Lato tecnologia"/>
  </r>
  <r>
    <n v="69"/>
    <n v="252"/>
    <x v="33"/>
    <s v="Pisanò"/>
    <x v="2"/>
    <x v="0"/>
    <x v="5"/>
    <s v="abbiamo strutturato un piano di marketing per gli utenti, un piano per i negozianti, abbiamo pensato a una struttura di Ambassador"/>
    <m/>
    <m/>
    <m/>
    <x v="6"/>
    <s v="Cambia leggermente il servizio, vengono aggiunti dei servizi, cambia leggermente la value proposition, hanno cambiato il metodo di interazione."/>
    <s v="Incrementale"/>
    <m/>
    <s v="Lato tecnologia"/>
  </r>
  <r>
    <n v="70"/>
    <n v="272"/>
    <x v="34"/>
    <s v="Pisanò"/>
    <x v="2"/>
    <x v="1"/>
    <x v="0"/>
    <s v="servizio chiuso soltanto sulla parte della pubblica amministrazione, stava diventando un po’ troppo rischioso; quindi, abbiamo deciso di switchare ad un ad un software che può essere utile alle organizzazioni in generale"/>
    <m/>
    <m/>
    <m/>
    <x v="2"/>
    <s v="hanno deciso di aumentare la costumer segment, il BMC rimane costante. no interviste, decisione presa dovo aver avuto un contatto con un possbile cliente/partner"/>
    <s v="Incrementale"/>
    <m/>
    <s v="Lato cliente"/>
  </r>
  <r>
    <n v="71"/>
    <n v="272"/>
    <x v="34"/>
    <s v="Pisanò"/>
    <x v="2"/>
    <x v="1"/>
    <x v="6"/>
    <s v="su quei due prodotti mettiamo dei commerciali che si metteranno a vendere il prodotto"/>
    <m/>
    <m/>
    <m/>
    <x v="5"/>
    <s v="Cambiano i canali di distribuzione e  il metodo di ricavo, Il BMC rimane costante."/>
    <s v="Incrementale"/>
    <m/>
    <s v="Lato cliente"/>
  </r>
  <r>
    <n v="72"/>
    <n v="272"/>
    <x v="34"/>
    <s v="Pisanò"/>
    <x v="2"/>
    <x v="1"/>
    <x v="3"/>
    <s v="se tu azienda vuoi realizzare un PoC che riguarda intelligenza artificiale, noi lo facciamo come servizio, quindi consulenza"/>
    <s v="Feedback "/>
    <m/>
    <m/>
    <x v="0"/>
    <s v="Hanno deciso di ampliare il servizio offerto, quindi modifica della Value Proposition. no interviste, decisione presa dopo aver fatto consulenza con un cliente."/>
    <s v="Incrementale"/>
    <m/>
    <s v="Lato tecnologia"/>
  </r>
  <r>
    <n v="73"/>
    <n v="286"/>
    <x v="35"/>
    <s v="Pisanò"/>
    <x v="2"/>
    <x v="0"/>
    <x v="0"/>
    <s v="persone che siano studenti ma anche cittadini, in generale, che siano anche un po’ fra virgolette meno abbienti"/>
    <m/>
    <m/>
    <m/>
    <x v="8"/>
    <s v="Si focalizza la Customer Segment, il BMC rimane costante."/>
    <s v="Incrementale"/>
    <m/>
    <s v="Lato cliente"/>
  </r>
  <r>
    <n v="74"/>
    <n v="286"/>
    <x v="35"/>
    <s v="Pisanò"/>
    <x v="2"/>
    <x v="2"/>
    <x v="7"/>
    <s v="il Target che sicuramente passerà da B2C al B2B"/>
    <m/>
    <m/>
    <m/>
    <x v="2"/>
    <s v="Cambia il BMC, perché cambia la Value Proposition e il Customer Segment, dalla fine della filiera si va ad inserire all'interno della filiera."/>
    <s v="Incrementale"/>
    <m/>
    <s v="Lato tecnologia"/>
  </r>
  <r>
    <n v="75"/>
    <n v="286"/>
    <x v="35"/>
    <s v="Pisanò"/>
    <x v="2"/>
    <x v="2"/>
    <x v="2"/>
    <s v="andando a dare un prodotto\servizio che venga proposto direttamente alle aziende raccoglitrici o comunque che gestiscono e smistano i rifiuti"/>
    <m/>
    <m/>
    <m/>
    <x v="2"/>
    <s v="Cambia il BMC, perché cambia la Value Proposition e il Customer Segment, dalla fine della filiera si va ad inserire all'interno della filiera."/>
    <s v="Incrementale"/>
    <m/>
    <s v="Lato tecnologia"/>
  </r>
  <r>
    <n v="76"/>
    <n v="286"/>
    <x v="35"/>
    <s v="Pisanò"/>
    <x v="2"/>
    <x v="5"/>
    <x v="2"/>
    <s v="congegno che si deve applicare ai cassonetti e che allo stesso tempo è collegato a una app"/>
    <m/>
    <m/>
    <m/>
    <x v="8"/>
    <s v="Cambia la Value Proposition e il metodo di ricavo, si passa da una macchina a un prodotto che applica ai cassonetti"/>
    <s v="Radicale"/>
    <m/>
    <s v="Lato cliente"/>
  </r>
  <r>
    <n v="77"/>
    <n v="286"/>
    <x v="35"/>
    <s v="Pisanò"/>
    <x v="2"/>
    <x v="6"/>
    <x v="9"/>
    <s v="blockchain, quindi che permette di gestire tutti i propri cassonetti o piuttosto i prodotti di diverso tipo"/>
    <m/>
    <m/>
    <m/>
    <x v="5"/>
    <s v="Si modifica la value proposition, introducento valore per il cliente"/>
    <s v="Incrementale"/>
    <m/>
    <s v="Lato tecnologia"/>
  </r>
  <r>
    <n v="78"/>
    <n v="295"/>
    <x v="36"/>
    <s v="Pisanò"/>
    <x v="2"/>
    <x v="0"/>
    <x v="0"/>
    <s v="all'inizio avevo come target di riferimento appunto le strutture ricettive, ma anche i privati, però mi sono accorto che per il momento è meglio accantonare i privati e provare prima concentrarsi sulle strutture ricettive"/>
    <m/>
    <s v="Costo"/>
    <m/>
    <x v="4"/>
    <s v="Si riduce il Customer Segment."/>
    <s v="Incrementale"/>
    <m/>
    <s v="Lato cliente"/>
  </r>
  <r>
    <n v="79"/>
    <n v="296"/>
    <x v="37"/>
    <s v="Pisanò"/>
    <x v="2"/>
    <x v="0"/>
    <x v="1"/>
    <s v="Abbiamo aggiunto la vendita di proprietà intellettuali"/>
    <m/>
    <m/>
    <m/>
    <x v="2"/>
    <s v="Modifica delle Revenues."/>
    <s v="Incrementale"/>
    <m/>
    <s v="Lato tecnologia"/>
  </r>
  <r>
    <n v="80"/>
    <n v="296"/>
    <x v="37"/>
    <s v="Pisanò"/>
    <x v="2"/>
    <x v="1"/>
    <x v="3"/>
    <s v="Abbiamo aggiunto la parte dedicata a sfruttare la coltivazione degli oceani"/>
    <m/>
    <m/>
    <m/>
    <x v="1"/>
    <s v="Viene aggiunta una funzionalità, incremento della value proposition."/>
    <s v="Incrementale"/>
    <m/>
    <s v="Lato tecnologia"/>
  </r>
  <r>
    <n v="81"/>
    <n v="258"/>
    <x v="38"/>
    <s v="Fulvi"/>
    <x v="0"/>
    <x v="0"/>
    <x v="3"/>
    <s v="se non aggiungere alla vendita di prodotti alimentari anche servizi per le piccole attività e introdurre la videochat"/>
    <s v="Info nuova "/>
    <m/>
    <m/>
    <x v="0"/>
    <s v="Per ampliare la platea dei possibili clienti e dare una migliore risposta alle problematiche riscontrate (tramite questionari)"/>
    <s v="Incrementale"/>
    <m/>
    <s v="Lato tecnologia"/>
  </r>
  <r>
    <n v="82"/>
    <n v="371"/>
    <x v="39"/>
    <s v="Fulvi"/>
    <x v="0"/>
    <x v="0"/>
    <x v="1"/>
    <s v="non solo non c'è la membership, ma è proprio cambiata anche l'idea di servizi. Perché io qua, per esempio, parlavo proprio appunto di accesso al programma di mentorship, di entrare a far parte di una community, mentre adesso ecco una cosa che è cambiata è che il servizio non sarà entrare a far parte di una community"/>
    <m/>
    <s v="Costi"/>
    <m/>
    <x v="4"/>
    <s v="feedback clienti e di conoscenti, più riflessioni personali su costi e ricavi possibili"/>
    <s v="Incrementale"/>
    <m/>
    <s v="Lato tecnologia"/>
  </r>
  <r>
    <n v="83"/>
    <n v="238"/>
    <x v="40"/>
    <s v="Fulvi"/>
    <x v="0"/>
    <x v="0"/>
    <x v="7"/>
    <s v="permettere ai farmacisti di vendere all'interno dello store"/>
    <m/>
    <m/>
    <m/>
    <x v="2"/>
    <s v="Consiglio da gente del settore, prima voleva creare una piattaforma per rivendere ai farmacisti, ora una piattaforma per i clienti dove le farmacie possono vendere direttamente."/>
    <s v="Radicale"/>
    <m/>
    <s v="Lato tecnologia"/>
  </r>
  <r>
    <n v="84"/>
    <n v="238"/>
    <x v="40"/>
    <s v="Fulvi"/>
    <x v="0"/>
    <x v="5"/>
    <x v="0"/>
    <s v="Ha spostato il settore di interesse, non devo vendere sul target giovanile ma sul target delle neomamme, perché è quello più influente e quindi dai 39 anni in su"/>
    <m/>
    <m/>
    <m/>
    <x v="2"/>
    <s v="Parlando con un farmacista ha capito che non deve puntare sui ragazzi ma sulle neomamme perché spendono più."/>
    <s v="Incrementale"/>
    <m/>
    <s v="Lato cliente"/>
  </r>
  <r>
    <n v="85"/>
    <n v="213"/>
    <x v="41"/>
    <s v="Fulvi"/>
    <x v="0"/>
    <x v="0"/>
    <x v="8"/>
    <s v="il discorso del sito l'ho trasformato nel discorso dell'applicazione"/>
    <m/>
    <m/>
    <m/>
    <x v="6"/>
    <s v="Ha capito che con l'app ouò offrire un servizio migliore ai suoi clienti"/>
    <s v="Incrementale"/>
    <m/>
    <s v="Lato tecnologia"/>
  </r>
  <r>
    <n v="86"/>
    <n v="263"/>
    <x v="42"/>
    <s v="Fulvi"/>
    <x v="0"/>
    <x v="0"/>
    <x v="4"/>
    <s v="da un servizio di distribuzione anche dell'hardware con tutte le colonnine a portarla a essere un servizio solamente in cloud"/>
    <s v="Feedback (negativo)"/>
    <m/>
    <m/>
    <x v="0"/>
    <s v="Dopo le interviste e i sondaggi capisce che la parte di fornire smartphone attraverso delle colonnine con i dati dell'utente dentro non interessa, interessa solo la parte del recupero dati in cloud"/>
    <s v="Incrementale"/>
    <m/>
    <s v="Lato tecnologia"/>
  </r>
  <r>
    <n v="87"/>
    <n v="263"/>
    <x v="42"/>
    <s v="Fulvi"/>
    <x v="0"/>
    <x v="0"/>
    <x v="0"/>
    <s v="Anche il tipo di clientela perché pensavo fosse più aperto a tutti, mentre ora punto sulla fascia 25-45"/>
    <s v="Feedback"/>
    <m/>
    <m/>
    <x v="0"/>
    <s v="Dopo interviste e sondaggi capisce che questa fascia d'età è quella più interessata. "/>
    <s v="Incrementale"/>
    <m/>
    <s v="Lato cliente"/>
  </r>
  <r>
    <n v="88"/>
    <n v="368"/>
    <x v="43"/>
    <s v="Fulvi"/>
    <x v="0"/>
    <x v="0"/>
    <x v="1"/>
    <s v="pensiamo di fare una piattaforma con più utenti possibili e poi generare Revenue a livello più pubblicitario piuttosto che come pensavamo inizialmente di stipulare contratti con controparti finanziarie grosse"/>
    <m/>
    <m/>
    <m/>
    <x v="3"/>
    <s v="/"/>
    <s v="Incrementale"/>
    <m/>
    <s v="Lato tecnologia"/>
  </r>
  <r>
    <n v="89"/>
    <n v="229"/>
    <x v="44"/>
    <s v="Fulvi"/>
    <x v="2"/>
    <x v="2"/>
    <x v="0"/>
    <s v="E che sicuramente dobbiamo concentrarci all'inizio sui junior"/>
    <s v="Info nuova "/>
    <m/>
    <s v="Statistica"/>
    <x v="0"/>
    <s v="Dalle interviste ha capito che deve concentrarsi all'inizio sulla categoria junior, cosa che prima non aveva considerato"/>
    <s v="Incrementale"/>
    <m/>
    <s v="Lato cliente"/>
  </r>
  <r>
    <n v="90"/>
    <n v="236"/>
    <x v="45"/>
    <s v="Fulvi"/>
    <x v="2"/>
    <x v="1"/>
    <x v="0"/>
    <s v="però stiamo sempre di più alzando l'età perché stiamo notando che ci sono sempre più persone over 35 o 40 che hanno bisogno di soluzioni abitative in condivisione"/>
    <m/>
    <m/>
    <m/>
    <x v="1"/>
    <s v="Lo hanno capito con ricerche di mercato e dati istat, quindi hanno fatto il cambio"/>
    <s v="Incrementale"/>
    <m/>
    <s v="Lato cliente"/>
  </r>
  <r>
    <n v="91"/>
    <n v="237"/>
    <x v="46"/>
    <s v="Fulvi"/>
    <x v="2"/>
    <x v="0"/>
    <x v="0"/>
    <s v="Allora questo è cambiato durante le lezioni del corso, all’inizia avevamo pensato a una piattaforma che mettesse in comunicazione docenti, professori e studenti. Poi siamo passati a considerare come nostri clienti le università e poi solo esclusivamente gli studenti"/>
    <m/>
    <m/>
    <m/>
    <x v="8"/>
    <s v="Si sono resi conto tramite interviste e soprattutto grazie all'aver parlato con un esperto del settore e con della ricerca"/>
    <s v="Incrementale"/>
    <m/>
    <s v="Lato cliente"/>
  </r>
  <r>
    <n v="92"/>
    <n v="237"/>
    <x v="46"/>
    <s v="Fulvi"/>
    <x v="2"/>
    <x v="5"/>
    <x v="7"/>
    <s v="Una serie di valutazioni su quali potevano essere i nostri possibili target di riferimento e alla fine ci siamo resi conto che attraverso quei canali è possibile vendere il servizio alla pubblica amministrazione"/>
    <m/>
    <m/>
    <m/>
    <x v="5"/>
    <s v="Hanno ricambiato target dopo delle ricerche perché non sapevano bene come vendere al precedente target."/>
    <s v="Incrementale"/>
    <m/>
    <s v="Lato cliente"/>
  </r>
  <r>
    <n v="93"/>
    <n v="48"/>
    <x v="47"/>
    <s v="Re-Mazzucco"/>
    <x v="2"/>
    <x v="0"/>
    <x v="4"/>
    <s v="ero partito con l'idea della manutenzione, di voler fare abbonamenti di manutenzione, ma è un'idea che ho buttato via"/>
    <s v="Feedback"/>
    <m/>
    <s v="Statistica"/>
    <x v="0"/>
    <s v="America vs Italia"/>
    <s v="Radicale"/>
    <m/>
    <s v="Lato tecnologia"/>
  </r>
  <r>
    <n v="94"/>
    <n v="48"/>
    <x v="47"/>
    <s v="Re-Mazzucco"/>
    <x v="2"/>
    <x v="3"/>
    <x v="5"/>
    <s v="abbiamo preso in gestione la flotta della Pirelli"/>
    <m/>
    <s v="Ricavi"/>
    <m/>
    <x v="4"/>
    <s v=" la motivazione per cui si fa una partnership è economica"/>
    <s v="Incrementale"/>
    <m/>
    <s v="Lato tecnologia"/>
  </r>
  <r>
    <n v="95"/>
    <n v="48"/>
    <x v="47"/>
    <s v="Re-Mazzucco"/>
    <x v="2"/>
    <x v="4"/>
    <x v="5"/>
    <s v="Abbiamo chiuso l'accordo con Decathlon, partiamo con un progetto pilota che prevede la pubblicizzazione da parte del loro portale Decathlon.it del nostro servizio nelle città dove siamo presenti"/>
    <m/>
    <s v="Ricavi "/>
    <m/>
    <x v="4"/>
    <s v="partnership"/>
    <s v="Incrementale"/>
    <m/>
    <s v="Lato tecnologia"/>
  </r>
  <r>
    <n v="96"/>
    <n v="58"/>
    <x v="48"/>
    <s v="Re-Mazzucco"/>
    <x v="2"/>
    <x v="6"/>
    <x v="0"/>
    <s v="anche gli artisti con più seguito, con una fanbase più definita sentono gli stessi problemi"/>
    <s v="Info nuova "/>
    <m/>
    <s v="Bisogno "/>
    <x v="0"/>
    <s v="Interviste "/>
    <s v="Incrementale"/>
    <m/>
    <s v="Lato cliente"/>
  </r>
  <r>
    <n v="97"/>
    <n v="58"/>
    <x v="48"/>
    <s v="Re-Mazzucco"/>
    <x v="2"/>
    <x v="8"/>
    <x v="0"/>
    <s v="questo nuovo sviluppo ci permette di arrivare anche ad artisti con un numero di follower molto più basso, circa 5000, 10000 follower"/>
    <m/>
    <m/>
    <m/>
    <x v="6"/>
    <s v="Prima la loro app era molto focalizzata su artisti con 100000 followers, mentre ora è indirizzata anche ad artisti che ne hanno molti meno."/>
    <s v="Incrementale"/>
    <m/>
    <s v="Lato cliente"/>
  </r>
  <r>
    <n v="98"/>
    <n v="78"/>
    <x v="49"/>
    <s v="Re-Mazzucco"/>
    <x v="2"/>
    <x v="2"/>
    <x v="4"/>
    <s v="Adesso è molto più puntuale a dare la possiibilità, risolvere il problema"/>
    <s v="Feedback "/>
    <m/>
    <m/>
    <x v="0"/>
    <s v="Landing page "/>
    <s v="Incrementale"/>
    <m/>
    <s v="Lato tecnologia"/>
  </r>
  <r>
    <n v="99"/>
    <n v="78"/>
    <x v="49"/>
    <s v="Re-Mazzucco"/>
    <x v="2"/>
    <x v="3"/>
    <x v="3"/>
    <s v="abbiamo avviato un nuovo prodotto"/>
    <s v="Info nuova "/>
    <m/>
    <m/>
    <x v="0"/>
    <s v="è nato il bisogno dagli utenti della community online, di imprare a loro volta di creare una community online "/>
    <s v="Incrementale"/>
    <m/>
    <s v="Lato tecnologia"/>
  </r>
  <r>
    <n v="100"/>
    <n v="78"/>
    <x v="49"/>
    <s v="Re-Mazzucco"/>
    <x v="2"/>
    <x v="7"/>
    <x v="5"/>
    <s v="L'alltra novità di quest'ultimo mese è che, oltre alla nostra community, l'abbiamo aperta ad altre sei community parten"/>
    <m/>
    <s v="Ricavi"/>
    <m/>
    <x v="4"/>
    <s v="per espandersi, per aumentare il bacino di clienti"/>
    <s v="Incrementale"/>
    <m/>
    <s v="Lato tecnologia"/>
  </r>
  <r>
    <n v="101"/>
    <n v="93"/>
    <x v="50"/>
    <s v="Re-Mazzucco"/>
    <x v="2"/>
    <x v="2"/>
    <x v="2"/>
    <s v="la soluzione è questa, creare uno spazio digitale "/>
    <s v="Feedback"/>
    <m/>
    <s v="Statistica"/>
    <x v="0"/>
    <s v="Covid, di conseguenza meno appeal, raccolta di feedback "/>
    <s v="Incrementale"/>
    <m/>
    <s v="Lato cliente"/>
  </r>
  <r>
    <n v="102"/>
    <n v="93"/>
    <x v="50"/>
    <s v="Re-Mazzucco"/>
    <x v="2"/>
    <x v="6"/>
    <x v="0"/>
    <s v="Abbiamo voluto, in questo caso, fare 3 pacchetti, uno base, uno intermedio, uno premium"/>
    <m/>
    <s v="Ricavi "/>
    <m/>
    <x v="4"/>
    <s v="L'obiettivo è aumentare i clienti, quindi danno diverse possibilità per compare"/>
    <s v="Incrementale"/>
    <m/>
    <s v="Lato cliente"/>
  </r>
  <r>
    <n v="103"/>
    <n v="99"/>
    <x v="51"/>
    <s v="Re-Mazzucco"/>
    <x v="2"/>
    <x v="4"/>
    <x v="5"/>
    <s v="in attesa che ci sia il distributore ti facciamo provare i prodotti così che tu possa valutare e poi un domani poter scegliere quale prodotto più vi aggrada"/>
    <m/>
    <s v="Ricavi"/>
    <m/>
    <x v="4"/>
    <s v="test, linea virtuale per capire cosa ne pensa la gente, essere credibili sulla qualità del prodotto e creare il concetto di marca"/>
    <s v="Incrementale"/>
    <m/>
    <s v="Lato tecnologia"/>
  </r>
  <r>
    <n v="104"/>
    <n v="322"/>
    <x v="52"/>
    <s v="Pisanò"/>
    <x v="1"/>
    <x v="0"/>
    <x v="2"/>
    <s v="centro di ricerca e sviluppo che permette di migliorare e sviluppare nuove tecnologie"/>
    <m/>
    <m/>
    <m/>
    <x v="2"/>
    <m/>
    <s v="Radicale"/>
    <m/>
    <s v="Lato cliente"/>
  </r>
  <r>
    <n v="105"/>
    <n v="322"/>
    <x v="52"/>
    <s v="Pisanò"/>
    <x v="1"/>
    <x v="5"/>
    <x v="2"/>
    <s v="vertical farm, quindi agricoltura verticale, quindi una produzione di prodotti agricoli"/>
    <m/>
    <m/>
    <m/>
    <x v="1"/>
    <m/>
    <s v="Incrementale"/>
    <m/>
    <s v="Lato cliente"/>
  </r>
  <r>
    <n v="106"/>
    <n v="322"/>
    <x v="52"/>
    <s v="Pisanò"/>
    <x v="1"/>
    <x v="5"/>
    <x v="7"/>
    <s v="Il cliente alla fine sono quelli che un po’ vanno a comprare nei supermercati e vogliono diciamo, intraprendere una dieta sana o comunque a base un po’ più vegetale"/>
    <m/>
    <m/>
    <m/>
    <x v="1"/>
    <m/>
    <s v="Incrementale"/>
    <m/>
    <s v="Lato cliente"/>
  </r>
  <r>
    <n v="107"/>
    <n v="328"/>
    <x v="53"/>
    <s v="Pisanò"/>
    <x v="1"/>
    <x v="2"/>
    <x v="0"/>
    <s v="una fascia d'età un attimino più adulta, non stiamo parlando dei 14, 15, ma stiamo parlando del 18, 20, 25"/>
    <m/>
    <m/>
    <m/>
    <x v="0"/>
    <m/>
    <s v="Incrementale"/>
    <m/>
    <s v="Lato cliente"/>
  </r>
  <r>
    <n v="108"/>
    <n v="319"/>
    <x v="54"/>
    <s v="Pisanò"/>
    <x v="1"/>
    <x v="2"/>
    <x v="0"/>
    <s v="illustratori e grafici"/>
    <m/>
    <s v="Ricavi"/>
    <m/>
    <x v="4"/>
    <m/>
    <s v="Incrementale"/>
    <m/>
    <s v="Lato cliente"/>
  </r>
  <r>
    <n v="109"/>
    <n v="335"/>
    <x v="55"/>
    <s v="Pisanò"/>
    <x v="1"/>
    <x v="1"/>
    <x v="2"/>
    <s v="ha decisamente virato verso l'intermediazione, quindi, appunto, Fashion intermediation, noleggio o vendita di abiti nuovi o usati"/>
    <m/>
    <m/>
    <m/>
    <x v="5"/>
    <m/>
    <s v="Radicale"/>
    <m/>
    <s v="Lato cliente"/>
  </r>
  <r>
    <n v="110"/>
    <n v="335"/>
    <x v="55"/>
    <s v="Pisanò"/>
    <x v="1"/>
    <x v="1"/>
    <x v="0"/>
    <s v="stiamo parlando della fascia, diciamo, medio giovane della popolazione"/>
    <m/>
    <m/>
    <m/>
    <x v="0"/>
    <m/>
    <s v="Incrementale"/>
    <m/>
    <s v="Lato cliente"/>
  </r>
  <r>
    <n v="111"/>
    <n v="240"/>
    <x v="56"/>
    <s v="Fulvi"/>
    <x v="1"/>
    <x v="0"/>
    <x v="0"/>
    <s v="possiamo dire che abbiamo scelto di un attimo cambiare il nostro target, nel senso che prima tenevamo dentro anche degli sport come mai chilo, jujitsu che pensavamo potessero averne bisogno.  "/>
    <m/>
    <m/>
    <m/>
    <x v="0"/>
    <m/>
    <s v="Incrementale"/>
    <m/>
    <s v="Lato cliente"/>
  </r>
  <r>
    <n v="112"/>
    <n v="240"/>
    <x v="56"/>
    <s v="Fulvi"/>
    <x v="1"/>
    <x v="2"/>
    <x v="0"/>
    <s v="c'è stato uno sfoltimento del target, perché prima cercava anche di pushare il prodotto ad atleti magari che volevano allenarsi da soli in casa, però sembra che l’idea migliore, almeno all'inizio, sia di spingerlo nelle palestre che magari dopo attraverso le palestre anche gli atleti lo conoscono e poi, una volta conosciuto, possono prenderlo. Principalmente sono le palestre a cui puntiamo.&lt;/"/>
    <m/>
    <m/>
    <m/>
    <x v="3"/>
    <m/>
    <s v="Incrementale"/>
    <m/>
    <s v="Lato cliente"/>
  </r>
  <r>
    <n v="113"/>
    <n v="246"/>
    <x v="57"/>
    <s v="Fulvi"/>
    <x v="1"/>
    <x v="0"/>
    <x v="4"/>
    <s v="Ora che mi viene in mente, comunque diciamo che essendo che noi siamo partiti da un problema di ricerca, grazie anche al business model, ci siamo focalizzati proprio in quest'ambito, mentre prima magari pensavamo che questa potesse essere soltanto una delle possibili applicazioni della nostra società e personalmente anche andare a sviluppare tutta una serie di prodotti"/>
    <m/>
    <m/>
    <m/>
    <x v="5"/>
    <m/>
    <s v="Incrementale"/>
    <m/>
    <s v="Lato tecnologia"/>
  </r>
  <r>
    <n v="114"/>
    <n v="246"/>
    <x v="57"/>
    <s v="Fulvi"/>
    <x v="1"/>
    <x v="2"/>
    <x v="6"/>
    <s v="grazie alle ultime lezioni stavamo rivalutando un po’ la fisicità della start up, perché se non sbaglio l'ultima volta eravamo rimasti che comunque uno dei primi punti era avere una sede, cercare di avere un punto di riferimento in una delle città che fossero Milano, Torino. E invece diciamo in questo periodo stiamo rivalutando il fatto di provare a vendere, diciamo un servizio solamente online"/>
    <m/>
    <m/>
    <m/>
    <x v="8"/>
    <m/>
    <s v="Incrementale"/>
    <m/>
    <s v="Lato cliente"/>
  </r>
  <r>
    <n v="115"/>
    <n v="255"/>
    <x v="58"/>
    <s v="Fulvi"/>
    <x v="1"/>
    <x v="2"/>
    <x v="8"/>
    <s v="un’APP per quanto riguarda l'utilizzo di questi servizi che possono essere servizi medici, possono essere quindi consulenze mediche e consulenze sportive e consulenze nutrizionali e consulenze anche per fisioterapisti o comunque sia per mettere in contatto utenti e professionisti del settore. Poi la creazione fisica proprio del centro. "/>
    <m/>
    <s v="Costo"/>
    <m/>
    <x v="4"/>
    <m/>
    <s v="Incrementale"/>
    <m/>
    <s v="Lato tecnologia"/>
  </r>
  <r>
    <n v="116"/>
    <n v="261"/>
    <x v="59"/>
    <s v="Fulvi"/>
    <x v="1"/>
    <x v="2"/>
    <x v="3"/>
    <s v="L’ambito che è cambiato maggiormente è stato nella parte diciamo di ecosistema ossia una specie di gioco di ruolo in cui i clienti in base diciamo alle loro attività all'interno della nostra piattaforma possono essere retribuiti e possono scalare di grado. "/>
    <m/>
    <m/>
    <m/>
    <x v="1"/>
    <m/>
    <s v="Incrementale"/>
    <m/>
    <s v="Lato tecnologia"/>
  </r>
  <r>
    <n v="117"/>
    <n v="261"/>
    <x v="59"/>
    <s v="Fulvi"/>
    <x v="1"/>
    <x v="1"/>
    <x v="5"/>
    <s v="le opere dei nostri artisti verranno esposte attraverso gli schermi digitali, e quindi diciamo nelle, nelle varie città, nelle varie stazioni metropolitane e ferroviarie, così da distribuire, diciamo la l'esposizione non soltanto nelle quattro mura museali ma appunto aperte, diciamo 24 ore su 24 al pubblico."/>
    <m/>
    <s v="Ricavi"/>
    <m/>
    <x v="4"/>
    <m/>
    <s v="Incrementale"/>
    <m/>
    <s v="Lato cliente"/>
  </r>
  <r>
    <n v="118"/>
    <n v="291"/>
    <x v="60"/>
    <s v="Fulvi"/>
    <x v="1"/>
    <x v="0"/>
    <x v="0"/>
    <s v="il customer segment, che adesso sono quelle con smart watch e interessate a queste cose."/>
    <m/>
    <m/>
    <m/>
    <x v="5"/>
    <m/>
    <s v="Incrementale"/>
    <m/>
    <s v="Lato cliente"/>
  </r>
  <r>
    <n v="119"/>
    <n v="292"/>
    <x v="61"/>
    <s v="Fulvi"/>
    <x v="1"/>
    <x v="0"/>
    <x v="2"/>
    <s v="abbiamo deciso di lanciare un nuovo modello di locker, abbiamo tolto tutta l'elettronica e tutto il formato smart e l'abbiamo reso molto semplice, cioè sono semplicemente degli armadietti"/>
    <m/>
    <m/>
    <m/>
    <x v="0"/>
    <m/>
    <s v="Incrementale"/>
    <m/>
    <s v="Lato cliente"/>
  </r>
  <r>
    <n v="120"/>
    <n v="119"/>
    <x v="28"/>
    <s v="Re-Mazzucco"/>
    <x v="2"/>
    <x v="8"/>
    <x v="0"/>
    <s v="In questo caso i clienti sono diversi perché non sono ovviamente all'interno della scuola, ma sono qualsiasi cittadino che è interessato a fare una camminata nei boschi e sapere un po’ di più"/>
    <m/>
    <m/>
    <m/>
    <x v="6"/>
    <s v="Contatto con un ragazzo di un'associazione che vuole proporre educazione ambientale a tutti (è un ragazzo che fa parte di un'associazione che, con questa associazione organizza degli eventi sul territorio. Quindi lui vorrebbe replicare l'evento che abbiamo fatto)"/>
    <s v="Incrementale"/>
    <m/>
    <s v="Lato cliente"/>
  </r>
  <r>
    <n v="121"/>
    <n v="58"/>
    <x v="48"/>
    <s v="Re-Mazzucco"/>
    <x v="2"/>
    <x v="2"/>
    <x v="5"/>
    <s v="abbiamo deciso di chiudere una partnership molto importante con una community da 250.000 membri "/>
    <m/>
    <m/>
    <m/>
    <x v="3"/>
    <m/>
    <s v="Incrementale"/>
    <m/>
    <s v="Lato tecnologia"/>
  </r>
  <r>
    <n v="122"/>
    <n v="58"/>
    <x v="48"/>
    <s v="Re-Mazzucco"/>
    <x v="2"/>
    <x v="7"/>
    <x v="3"/>
    <s v="se prima lo step era: scopri gli artisti, adesso è: scopri gli artisti e investi in quello in cui credi"/>
    <m/>
    <m/>
    <m/>
    <x v="6"/>
    <m/>
    <s v="Incrementale"/>
    <m/>
    <s v="Lato tecnologia"/>
  </r>
  <r>
    <n v="123"/>
    <n v="173"/>
    <x v="62"/>
    <s v="Colacioppo"/>
    <x v="1"/>
    <x v="0"/>
    <x v="4"/>
    <s v="Appena è nata, diciamo, l'idea di fare Houseplus, noi non eravamo quello che siamo adesso, quindi una piattaforma che aiutasse, che aiuta le agenzie immobiliari, ma siamo nati come un'agenzia immobiliare online"/>
    <s v="Feedback (negativo)"/>
    <m/>
    <m/>
    <x v="0"/>
    <s v="Attraverso le domande che gli sono state poste durante una presentazione svoltasi nel 2019, ha capito che era il caso di cambiare il focus del business. || Loro son passati dall’agenzia immobiliare online a vendere il loro algoritmo alle agenzie immobiliari (lato B2B) e aiutare i proprietari di casa a vendere/affittare la loro casa in modo più veloce (lato B2C). "/>
    <s v="Radicale"/>
    <m/>
    <s v="Lato tecnologia"/>
  </r>
  <r>
    <n v="124"/>
    <n v="173"/>
    <x v="62"/>
    <s v="Colacioppo"/>
    <x v="1"/>
    <x v="0"/>
    <x v="0"/>
    <s v="mi ha fatto capire completamente che dovevo cambiare e ci dovevamo rivolgere verso il B2B, quindi, dovevamo offrire i nostri servizi che utilizzavamo in prima persona e li dovevamo offrire alle agenzie immobiliari e da lì praticamente è andato tutto in positivo"/>
    <s v="Feedback"/>
    <m/>
    <m/>
    <x v="2"/>
    <s v="Ha capito di cambiare grazie all’appoggio del suo mentor. Non è Business Architecture in quanto lui ha continuato sempre ad avere sia il B2B e sia il B2C; ha solo cambiato il segmento di clientela."/>
    <s v="Incrementale"/>
    <m/>
    <s v="Lato cliente"/>
  </r>
  <r>
    <n v="125"/>
    <n v="173"/>
    <x v="62"/>
    <s v="Colacioppo"/>
    <x v="1"/>
    <x v="6"/>
    <x v="5"/>
    <s v="per quanto riguarda il B2C era la creazione del database di immobili con una vendibilità massima di 90 giorni e l'abbiamo per il momento sospeso."/>
    <m/>
    <s v="Ricavi"/>
    <m/>
    <x v="4"/>
    <s v="In quanto preferiscono essere first mover nel settore B2C, essere più scalabili e concentrare risorse economiche in tale settore. "/>
    <s v="Incrementale"/>
    <m/>
    <s v="Lato cliente"/>
  </r>
  <r>
    <n v="126"/>
    <n v="173"/>
    <x v="62"/>
    <s v="Colacioppo"/>
    <x v="1"/>
    <x v="6"/>
    <x v="1"/>
    <s v="Si abbiamo cambiato un attimino il modello"/>
    <m/>
    <m/>
    <m/>
    <x v="6"/>
    <s v="Offriranno delle licenze/contratti ad hoc per i vari big player del settore immobiliare "/>
    <s v="Incrementale"/>
    <m/>
    <s v="Lato cliente"/>
  </r>
  <r>
    <n v="127"/>
    <n v="184"/>
    <x v="63"/>
    <s v="Colacioppo"/>
    <x v="1"/>
    <x v="1"/>
    <x v="0"/>
    <s v="Diciamo che sto cercando di valutare, di stringere un pochettino il segmento di clientela; la clientela è sempre la stessa, ma sto cercando di stringere un pochettino il target come età anagrafica, come posizionamento del cliente."/>
    <m/>
    <m/>
    <m/>
    <x v="1"/>
    <s v="Interfacciandosi con statistiche Istat e non solo, si è accorto di un maggior interesse da parte di una determinata fascia di clientela"/>
    <s v="Incrementale"/>
    <m/>
    <s v="Lato cliente"/>
  </r>
  <r>
    <n v="128"/>
    <n v="217"/>
    <x v="64"/>
    <s v="Colacioppo"/>
    <x v="1"/>
    <x v="1"/>
    <x v="5"/>
    <s v="E quindi una delle mie decisioni è stata quella di fare un bando per un progetto intermedio che riguarda una campagna di divulgazione sulla raccolta differenziata nelle scuole medie, al fine di poter entrare in tutto il sistema comunale."/>
    <m/>
    <s v="Ricavi"/>
    <m/>
    <x v="4"/>
    <s v="Sta partecipando a questo progetto con l’intento di essere più vicino alle Amministrazioni, per poi proporre a questi ultimi i vari progetti."/>
    <s v="Incrementale"/>
    <m/>
    <s v="Lato cliente"/>
  </r>
  <r>
    <n v="129"/>
    <n v="217"/>
    <x v="64"/>
    <s v="Colacioppo"/>
    <x v="1"/>
    <x v="9"/>
    <x v="3"/>
    <s v="con il bidone automatico tu sei in grado, questa è una tecnologia aggiuntiva, che oltre ai differenti rifiuti, sai anche quanto una famiglia riesce a differenziare. Perché questa cosa viene applicata soprattutto nell’ambito condominiale, quindi è un dispositivo che viene messo all’interno di questo gruppo di abitazioni e grazie ad un tesserino tu sei in grado di capire effettivamente quanta differenziata sta dentro e poi vengono calcolate le effettive tasse da pagare."/>
    <s v="."/>
    <m/>
    <m/>
    <x v="6"/>
    <s v="Servizio aggiunto per migliorare la gestione delle tasse sui rifiuti e renderlo più adeguato. "/>
    <s v="Incrementale"/>
    <m/>
    <s v="Lato tecnologia"/>
  </r>
  <r>
    <n v="130"/>
    <n v="217"/>
    <x v="64"/>
    <s v="Colacioppo"/>
    <x v="1"/>
    <x v="8"/>
    <x v="7"/>
    <s v="nell'ultima chiamata forse eravamo rimasti con un B2C e un B2B, quindi eravamo in entrambi i canali. Adesso ci stiamo concentrando col B2B."/>
    <s v="Feedback (negativo)"/>
    <m/>
    <m/>
    <x v="0"/>
    <s v="Avendo riscontrato uno scarso interesse dalla politica per il mercato B2C, si è spostato completamente nel B2B, lasciando comunque aperta la strada per il primo mercato identificato."/>
    <s v="Radicale"/>
    <m/>
    <s v="Lato cliente"/>
  </r>
  <r>
    <n v="131"/>
    <n v="164"/>
    <x v="65"/>
    <s v="Colacioppo"/>
    <x v="0"/>
    <x v="0"/>
    <x v="1"/>
    <s v="sostanzialmente abbiamo deciso di spostarci su un modello di business basato su pagamento per abbonamento di servizi e non pagamento one shot."/>
    <s v="Feedback"/>
    <m/>
    <m/>
    <x v="0"/>
    <s v="Parlando con i futuri clienti hanno capito che questa metodologia di pagamento fosse preferibile."/>
    <s v="Incrementale"/>
    <m/>
    <s v="Lato cliente"/>
  </r>
  <r>
    <n v="132"/>
    <n v="164"/>
    <x v="65"/>
    <s v="Colacioppo"/>
    <x v="0"/>
    <x v="1"/>
    <x v="7"/>
    <s v="abbiamo apportato delle modifiche sulle loro consulenze praticamente al Business plan e abbiamo modificato il modello di business; quindi, non è più del tipo B2B, ma B2C."/>
    <s v="Feedback (negativo)"/>
    <m/>
    <m/>
    <x v="8"/>
    <s v="Dopo essere entrati all’interno dell’I3P gli è stato suggerito di cambiare modello di business."/>
    <s v="Radicale"/>
    <m/>
    <s v="Lato cliente"/>
  </r>
  <r>
    <n v="133"/>
    <n v="164"/>
    <x v="65"/>
    <s v="Colacioppo"/>
    <x v="0"/>
    <x v="9"/>
    <x v="2"/>
    <s v="Praticamente il cambiamento principale è che abbiamo splittato all'interno del nostro prodotto la parte elettronica dalla parte tessile; quindi, nelle magliette, in futuro, sarà possibile staccare l'elettronica come se fosse una patch di tessuto dalle magliette."/>
    <s v="Feedback (negativo)"/>
    <m/>
    <m/>
    <x v="8"/>
    <s v="In base ai suggerimenti dati dall’I3P e per rendere migliore/più adatto il prodotto."/>
    <s v="Incrementale"/>
    <m/>
    <s v="Lato tecnologia"/>
  </r>
  <r>
    <n v="134"/>
    <n v="164"/>
    <x v="65"/>
    <s v="Colacioppo"/>
    <x v="0"/>
    <x v="9"/>
    <x v="1"/>
    <s v="quello che succederà è che noi facciamo la parte dell'elettronica e poi ovviamente c’è una parte di connessione con l'elettronica che sarà sempre fornita da noi alle aziende di moda e queste ultime potranno decidere se comprarla da noi e integrarla con i loro macchinari, oppure darci direttamente le magliette e noi faremo il trattamento."/>
    <s v="."/>
    <s v="Ricavi"/>
    <m/>
    <x v="4"/>
    <s v="Un metodo diverso di fare revenue derivante dalla scelta tecnologica precedente."/>
    <s v="Incrementale"/>
    <m/>
    <s v="Lato cliente"/>
  </r>
  <r>
    <n v="135"/>
    <n v="181"/>
    <x v="66"/>
    <s v="Colacioppo"/>
    <x v="0"/>
    <x v="0"/>
    <x v="2"/>
    <s v="L'idea principale era quella di orientare appunto l’idea sul comprare prodotti trasformati e non ortofrutticoli. Però è più semplice il prodotto ortofrutticolo perché vai direttamente al produttore."/>
    <s v="Info nuova "/>
    <m/>
    <m/>
    <x v="1"/>
    <s v="Ha capito fosse meglio cambiare tipologia di prodotto sia per andare in contro ai clienti che ai produttori. Scelta avvenuta prevalentemente date le ricerche, i questionari e anche per una questione di semplicità."/>
    <s v="Incrementale"/>
    <m/>
    <s v="Lato cliente"/>
  </r>
  <r>
    <n v="136"/>
    <n v="181"/>
    <x v="66"/>
    <s v="Colacioppo"/>
    <x v="0"/>
    <x v="0"/>
    <x v="6"/>
    <s v="prima pensavamo di vendere direttamente alla grande distribuzione. Ora, in realtà, abbiamo cambiato ed è meglio vendere online."/>
    <m/>
    <m/>
    <m/>
    <x v="6"/>
    <s v="Cambia per una questione di semplicità."/>
    <s v="Incrementale"/>
    <m/>
    <s v="Lato cliente"/>
  </r>
  <r>
    <n v="137"/>
    <n v="181"/>
    <x v="66"/>
    <s v="Colacioppo"/>
    <x v="0"/>
    <x v="3"/>
    <x v="6"/>
    <s v="Uno va con il furgone noleggiato a prendere i prodotti e va dai vari fornitori e li porta all'altra persona che li vende direttamente al mercato o comunque in qualche altro posto. Immagino al mercato, ecco."/>
    <m/>
    <s v="Costi"/>
    <m/>
    <x v="4"/>
    <s v="Per tenere bassi i costi (sito e-commerce e magazzino sono troppo costosi)"/>
    <s v="Incrementale"/>
    <m/>
    <s v="Lato cliente"/>
  </r>
  <r>
    <n v="138"/>
    <n v="183"/>
    <x v="67"/>
    <s v="Colacioppo"/>
    <x v="0"/>
    <x v="9"/>
    <x v="4"/>
    <s v="la Value Proposition diventa non solo consulenza per l'orientamento professionale, ma anche consulenza alle imprese per performance, management."/>
    <m/>
    <m/>
    <m/>
    <x v="2"/>
    <s v="C’è stata l’opportunità data dall’interesse di un Corsozio per un aspetto specifico dell’idea. Non si fa più riferimento alla formazione dei ragazzi o più in generale al seriousgame, ma si sfrutta questa consulenza arrivata da un’industria 4.0, che ha l’interesse di capire ed attrarre le conoscenze necessarie per l’industria 4.0."/>
    <s v="Incrementale"/>
    <m/>
    <s v="Lato cliente"/>
  </r>
  <r>
    <n v="139"/>
    <n v="183"/>
    <x v="67"/>
    <s v="Colacioppo"/>
    <x v="0"/>
    <x v="7"/>
    <x v="3"/>
    <s v="Quindi, non più una startup che propone un gioco di orientamento professionale, ma uno studio associato/società di consulenza che dopo aver ottenuto una serie di esperienze, ha anche referenze; ad un certo punto viene fuori con un seriousgame per orientamento professionale che, guarda caso, era l'obiettivo di partenza di questo percorso qua."/>
    <s v="."/>
    <m/>
    <m/>
    <x v="2"/>
    <s v="Per continuare a sviluppare il seriousgame è necessario del capitale che reperiranno tramite consulenze."/>
    <s v="Incrementale"/>
    <m/>
    <s v="Lato cliente"/>
  </r>
  <r>
    <n v="140"/>
    <n v="195"/>
    <x v="68"/>
    <s v="Colacioppo"/>
    <x v="0"/>
    <x v="1"/>
    <x v="2"/>
    <s v="il fatto che tante hanno riscontrato il problema che quando acquistano un costume spesso non c'è la possibilità di prendere taglie separate per la parte bassa e la parte alta. Quindi, io una cosa che all'inizio pensavo di non fare per comodità di stock, ma ho deciso di farlo appunto, perché così ognuno potrà scegliere due tue taglie diverse per sopra e sotto."/>
    <s v="Feedback"/>
    <m/>
    <s v="Bisogno"/>
    <x v="0"/>
    <s v="/"/>
    <s v="Incrementale"/>
    <m/>
    <s v="Lato cliente"/>
  </r>
  <r>
    <n v="141"/>
    <n v="218"/>
    <x v="69"/>
    <s v="Colacioppo"/>
    <x v="2"/>
    <x v="0"/>
    <x v="3"/>
    <s v="L’attivazione dei buoni pasto. Quindi raccogliere i pagamenti tramite i voucher digitali sul nostro e-commerce."/>
    <m/>
    <s v="Ricavi"/>
    <m/>
    <x v="6"/>
    <s v="Consentono il pagamento dei propri prodotti tramite un ulteriore metodo di pagamento. || Ho pensato non fosse Value Capture dato che il cambiamento dato dal Pivot non cambiasse completamente il metodo di ricavi."/>
    <s v="Incrementale"/>
    <m/>
    <s v="Lato tecnologia"/>
  </r>
  <r>
    <n v="142"/>
    <n v="218"/>
    <x v="69"/>
    <s v="Colacioppo"/>
    <x v="2"/>
    <x v="0"/>
    <x v="5"/>
    <s v="E l'ultima, l'influencer marketing, ossia sceglie accuratamente persone con cui collaborare online, non tanto per i follower, ma per quello che possono trasmettere."/>
    <m/>
    <m/>
    <m/>
    <x v="6"/>
    <s v="Strategia di marketing per ampliare il bacino di utenti."/>
    <s v="Incrementale"/>
    <m/>
    <s v="Lato cliente"/>
  </r>
  <r>
    <n v="143"/>
    <n v="218"/>
    <x v="69"/>
    <s v="Colacioppo"/>
    <x v="2"/>
    <x v="3"/>
    <x v="3"/>
    <s v="l’attivazione di un servizio di spedizione refrigerata; quindi, a temperatura controllata. Per le spedizioni con questo caldo, abbiamo deciso di cambiare una parte di servizio per garantire la qualità."/>
    <s v="Feedback"/>
    <m/>
    <m/>
    <x v="0"/>
    <s v="Venuta fuori più per un’esigenza del cliente."/>
    <s v="Incrementale"/>
    <m/>
    <s v="Lato tecnologia"/>
  </r>
  <r>
    <n v="144"/>
    <n v="218"/>
    <x v="69"/>
    <s v="Colacioppo"/>
    <x v="2"/>
    <x v="6"/>
    <x v="8"/>
    <s v="su Roma, appunto perché abbiamo un magazzino di stoccaggio, quindi abbiamo, diciamo migliorato la parte, soprattutto legata alla velocità della partenza del box e della consegna."/>
    <s v="Feedback"/>
    <m/>
    <m/>
    <x v="0"/>
    <s v="Oltre al servizio di vendita online, dai numerosi feedback del cliente e dalle necessità di quest’ultimo di avere i prodotti consegnati in meno tempo, hanno deciso di aprire un servizio di delivery express nelle grandi città iniziando da Roma."/>
    <s v="Incrementale"/>
    <m/>
    <s v="Lato cliente"/>
  </r>
  <r>
    <n v="145"/>
    <n v="218"/>
    <x v="69"/>
    <s v="Colacioppo"/>
    <x v="2"/>
    <x v="8"/>
    <x v="2"/>
    <s v="È uscita una linea completamente vegana di gnocchi, hamburger di zenzero, barbabietola eccetera."/>
    <s v="Feedback"/>
    <m/>
    <m/>
    <x v="0"/>
    <s v="Dato l’interesse di un’azienda che produce alimenti vegani certificati e i bisogni dei relativi clienti (già acquisiti) esplicitati tramite feedback, hanno aggiunto una nuova linea di produzione."/>
    <s v="Incrementale"/>
    <m/>
    <s v="Lato cliente"/>
  </r>
  <r>
    <n v="146"/>
    <n v="218"/>
    <x v="69"/>
    <s v="Colacioppo"/>
    <x v="2"/>
    <x v="8"/>
    <x v="5"/>
    <s v="Una cosa che stiamo facendo in più è un foundraising; quindi, una ricerca di nuovi investitori che credono nel progetto e ci aiutano soprattutto nella parte commerciale."/>
    <m/>
    <m/>
    <m/>
    <x v="3"/>
    <s v="Decisione necessaria per crescere più in fretta all’interno del mercato investendo tali risorse in marketing, acquisizioni di ulteriori prodotti da aggiungere al proprio business."/>
    <s v="Incrementale"/>
    <m/>
    <s v="Lato tecnologia"/>
  </r>
  <r>
    <n v="147"/>
    <n v="200"/>
    <x v="70"/>
    <s v="Colacioppo"/>
    <x v="2"/>
    <x v="0"/>
    <x v="1"/>
    <s v="Dovremo testare un sistema di premi interno alla piattaforma in cui gli utenti possono comprare i premi con delle monete virtuali, e questi saranno assegnati a contenuti creati da altri utenti riprendendo un po’ lo stile di Reddit"/>
    <s v="Info nuova "/>
    <s v="Ricavi"/>
    <m/>
    <x v="0"/>
    <s v="Prima pensavano di fatturare tramite le pubblicità all’interno del sito. Ora hanno pensato a questo nuovo modo di fare revenues. La motivazione di questo pivot è da attribuire ad alcune ricerche effettuate su Google e Reddit."/>
    <s v="Incrementale"/>
    <m/>
    <s v="Lato tecnologia"/>
  </r>
  <r>
    <n v="148"/>
    <n v="191"/>
    <x v="71"/>
    <s v="Colacioppo"/>
    <x v="2"/>
    <x v="0"/>
    <x v="5"/>
    <s v="creazione di una community che prima non l'avevamo prevista, mentre dopo è risultata necessaria"/>
    <s v="Feedback"/>
    <m/>
    <m/>
    <x v="8"/>
    <s v="Creare una community per aumentare il bacino di clienti dove è possibile scambiarsi i propri shaker e le proprie personalizzazioni. L’idea si è sviluppata dopo aver parlato con le persone all’interno del corso di InnoventureLab."/>
    <s v="Incrementale"/>
    <m/>
    <s v="Lato cliente"/>
  </r>
  <r>
    <n v="149"/>
    <n v="171"/>
    <x v="72"/>
    <s v="Colacioppo"/>
    <x v="2"/>
    <x v="0"/>
    <x v="9"/>
    <s v="ridefinire le attività chiave, perché all'inizio il progetto era orientato verso più un servizio base. Ora, invece, è orientato all'utilizzo di tecnologie innovative, quali blockchain, foto in HDR, mappatura in 3D e cose così"/>
    <s v="Feedback"/>
    <m/>
    <m/>
    <x v="8"/>
    <s v="Scelta avvenuta dopo un confronto con il team e dopo aver cominciato il corso di InnoventureLab."/>
    <s v="Radicale"/>
    <m/>
    <s v="Lato tecnologia"/>
  </r>
  <r>
    <n v="150"/>
    <n v="212"/>
    <x v="73"/>
    <s v="Colacioppo"/>
    <x v="0"/>
    <x v="0"/>
    <x v="4"/>
    <s v="la nostra idea iniziale era quella di costruire un portale ove fosse possibile sia prenotare ristoranti, hotel. Era un portale dedicato al consumo di cibo consapevole che si è ridotto ad un'applicazione che permette al consumatore di orientarsi all’interno della grande distribuzione."/>
    <s v="Feedback"/>
    <m/>
    <m/>
    <x v="8"/>
    <s v="Spiega che inizialmente avessero un’idea abbastanza grossolana e non concreta. Facendo le interviste, pensandoci un po' meglio e facendo gli esercizi di InnoventureLab, hanno capito fosse meglio concentrarsi più su un aspetto più specifico. Hanno abbandonato l’idea iniziale soprattutto perché si sono rese conto che fosse molto complessa da attuare."/>
    <s v="Radicale"/>
    <m/>
    <s v="Lato tecnologia"/>
  </r>
  <r>
    <n v="151"/>
    <n v="170"/>
    <x v="74"/>
    <s v="Colacioppo"/>
    <x v="2"/>
    <x v="2"/>
    <x v="3"/>
    <s v="In realtà il focus ora è cambiato: prima era trading proprietario mentre adesso siamo più focalizzati sul dare il software in workable per dividere il rischio; ciò non toglie che comunque facciamo trading proprietario, lo facciamo ancora, però da una parte vendi il prodotto, mentre dall’altra, fai trading totale"/>
    <m/>
    <m/>
    <m/>
    <x v="7"/>
    <s v="Hanno deciso di dare la possibilità alle banche di esporsi finanziariamente sulle cripto tramite la propria tecnologia. Quella di dare questa possibilità alle banche era un’idea che avevano sin dall’inizio della startup, ma il bisogno di queste ultime non era così imminente. Nel momento in cui il problema si è accentuato loro hanno presentato la soluzione"/>
    <s v="Incrementale"/>
    <m/>
    <s v="Lato tecnologia"/>
  </r>
  <r>
    <n v="152"/>
    <n v="170"/>
    <x v="74"/>
    <s v="Colacioppo"/>
    <x v="2"/>
    <x v="8"/>
    <x v="1"/>
    <s v="vendiamo il prodotto come software as a service e gli chiediamo un commitment minimo che si palesa"/>
    <m/>
    <s v="Ricavi"/>
    <m/>
    <x v="4"/>
    <s v="Prima vendevano a commissioni. Ora hanno cambiato modo di generare revenue: “Per creare delle metriche con cui gli investitori sono più confortevoli e per gestire meglio il nostro flusso di cassa”."/>
    <s v="Incrementale"/>
    <m/>
    <s v="Lato tecnologia"/>
  </r>
  <r>
    <n v="153"/>
    <n v="6"/>
    <x v="75"/>
    <s v="Osmanaj-Regina"/>
    <x v="1"/>
    <x v="0"/>
    <x v="0"/>
    <s v="ho aggiunto dei costumer segment praticamente, cioè dei nuovi utenti nei costumer segments"/>
    <m/>
    <m/>
    <m/>
    <x v="9"/>
    <m/>
    <s v="Incrementale"/>
    <m/>
    <s v="Lato cliente"/>
  </r>
  <r>
    <n v="154"/>
    <n v="6"/>
    <x v="75"/>
    <s v="Osmanaj-Regina"/>
    <x v="1"/>
    <x v="7"/>
    <x v="5"/>
    <s v="abbiamo cominciato un'attività editoriale con la pubblicazione articoli su Medium, su Linkedin, su Instagram, su Facebook"/>
    <m/>
    <m/>
    <m/>
    <x v="9"/>
    <m/>
    <s v="Incrementale"/>
    <m/>
    <s v="Lato cliente"/>
  </r>
  <r>
    <n v="155"/>
    <n v="6"/>
    <x v="75"/>
    <s v="Osmanaj-Regina"/>
    <x v="1"/>
    <x v="4"/>
    <x v="6"/>
    <s v="abbiamo tolto, ridefinito meglio qualcuno dei canali "/>
    <m/>
    <m/>
    <m/>
    <x v="9"/>
    <m/>
    <s v="Incrementale"/>
    <m/>
    <s v="Lato cliente"/>
  </r>
  <r>
    <n v="156"/>
    <n v="6"/>
    <x v="75"/>
    <s v="Osmanaj-Regina"/>
    <x v="1"/>
    <x v="6"/>
    <x v="5"/>
    <s v="abbiamo attivato le campagne"/>
    <m/>
    <m/>
    <m/>
    <x v="9"/>
    <m/>
    <s v="Incrementale"/>
    <m/>
    <s v="Lato cliente"/>
  </r>
  <r>
    <n v="157"/>
    <n v="9"/>
    <x v="76"/>
    <s v="Osmanaj-Regina"/>
    <x v="0"/>
    <x v="0"/>
    <x v="2"/>
    <s v="ho cambiato la proposta di valore, direi, perché chiaramente prima veniva incluso qui una questione di sociale"/>
    <m/>
    <m/>
    <m/>
    <x v="9"/>
    <m/>
    <s v="Radicale"/>
    <m/>
    <s v="Lato cliente"/>
  </r>
  <r>
    <n v="158"/>
    <n v="9"/>
    <x v="76"/>
    <s v="Osmanaj-Regina"/>
    <x v="0"/>
    <x v="0"/>
    <x v="0"/>
    <s v="Si e di conseguenza poi anche i clienti che si sono ridotti a delle persone che ti comprano un prodotto"/>
    <m/>
    <m/>
    <m/>
    <x v="9"/>
    <m/>
    <s v="Incrementale"/>
    <m/>
    <s v="Lato cliente"/>
  </r>
  <r>
    <n v="159"/>
    <n v="9"/>
    <x v="76"/>
    <s v="Osmanaj-Regina"/>
    <x v="0"/>
    <x v="2"/>
    <x v="4"/>
    <s v="individuare un prodotto su cui indirizzare una concentrazione, quindi, appunto i micro greens"/>
    <m/>
    <m/>
    <m/>
    <x v="9"/>
    <m/>
    <s v="Radicale"/>
    <m/>
    <s v="Lato tecnologia"/>
  </r>
  <r>
    <n v="160"/>
    <n v="9"/>
    <x v="76"/>
    <s v="Osmanaj-Regina"/>
    <x v="0"/>
    <x v="5"/>
    <x v="0"/>
    <s v="sono i proprietari di immobili […] riguarda le aziende"/>
    <m/>
    <m/>
    <m/>
    <x v="9"/>
    <m/>
    <s v="Radicale"/>
    <m/>
    <s v="Lato cliente"/>
  </r>
  <r>
    <n v="161"/>
    <n v="14"/>
    <x v="77"/>
    <s v="Osmanaj-Regina"/>
    <x v="2"/>
    <x v="0"/>
    <x v="4"/>
    <s v="Invece che fare un marketplace con tante categorie, volevamo tipo iniziare a puntare facendone uno solo per i prodotti ecosolidali"/>
    <m/>
    <m/>
    <m/>
    <x v="9"/>
    <m/>
    <s v="Incrementale"/>
    <m/>
    <s v="Lato tecnologia"/>
  </r>
  <r>
    <n v="162"/>
    <n v="19"/>
    <x v="78"/>
    <s v="Osmanaj-Regina"/>
    <x v="2"/>
    <x v="0"/>
    <x v="2"/>
    <s v="all’inizio avevamo un'idea diversa, un progetto leggermente diverso, più orientato allo scouting. Poi, proprio parlando con i ragazzi, facendo proprio interviste tipo quello che abbiamo riscontrato all'ultima sessione, il loro feedback insomma ci hanno dato lo spunto per fare riprese"/>
    <m/>
    <m/>
    <m/>
    <x v="9"/>
    <m/>
    <s v="Radicale"/>
    <m/>
    <s v="Lato cliente"/>
  </r>
  <r>
    <n v="163"/>
    <n v="19"/>
    <x v="78"/>
    <s v="Osmanaj-Regina"/>
    <x v="2"/>
    <x v="5"/>
    <x v="0"/>
    <s v="quello che un po’ è cambiato anche è il target"/>
    <m/>
    <m/>
    <m/>
    <x v="9"/>
    <m/>
    <s v="Incrementale"/>
    <m/>
    <s v="Lato cliente"/>
  </r>
  <r>
    <n v="164"/>
    <n v="19"/>
    <x v="78"/>
    <s v="Osmanaj-Regina"/>
    <x v="2"/>
    <x v="5"/>
    <x v="3"/>
    <s v="ecco le foto che non le consideravamo adesso è uscito che hai le foto […] anche la diretta streaming"/>
    <m/>
    <m/>
    <m/>
    <x v="9"/>
    <m/>
    <s v="Incrementale"/>
    <m/>
    <s v="Lato tecnologia"/>
  </r>
  <r>
    <n v="165"/>
    <n v="19"/>
    <x v="78"/>
    <s v="Osmanaj-Regina"/>
    <x v="2"/>
    <x v="1"/>
    <x v="5"/>
    <s v="cominciare a fare acquisizione in modo digitale, quindi con delle campagne social o su Google"/>
    <m/>
    <m/>
    <m/>
    <x v="9"/>
    <m/>
    <s v="Incrementale"/>
    <m/>
    <s v="Lato cliente"/>
  </r>
  <r>
    <n v="166"/>
    <n v="19"/>
    <x v="78"/>
    <s v="Osmanaj-Regina"/>
    <x v="2"/>
    <x v="3"/>
    <x v="4"/>
    <s v="abbiamo cambiato comunque sempre il prodotto, perché quello che abbiamo deciso è che offriremo solo un determinato tipo di video, non faremo più la diretta streaming"/>
    <m/>
    <m/>
    <m/>
    <x v="9"/>
    <m/>
    <s v="Incrementale"/>
    <m/>
    <s v="Lato tecnologia"/>
  </r>
  <r>
    <n v="167"/>
    <n v="19"/>
    <x v="78"/>
    <s v="Osmanaj-Regina"/>
    <x v="2"/>
    <x v="9"/>
    <x v="1"/>
    <s v="Abbiamo deciso comunque di mettere un costo a pacchetto, quindi non a singola partita, ma di fare comunque una sorta di abbonamento mensile che copre tutta la stagione"/>
    <m/>
    <m/>
    <m/>
    <x v="9"/>
    <m/>
    <s v="Incrementale"/>
    <m/>
    <s v="Lato cliente"/>
  </r>
  <r>
    <n v="168"/>
    <n v="19"/>
    <x v="78"/>
    <s v="Osmanaj-Regina"/>
    <x v="2"/>
    <x v="9"/>
    <x v="0"/>
    <s v="abbandonare al 99% le riprese degli adulti"/>
    <m/>
    <m/>
    <m/>
    <x v="9"/>
    <m/>
    <s v="Incrementale"/>
    <m/>
    <s v="Lato cliente"/>
  </r>
  <r>
    <n v="169"/>
    <n v="19"/>
    <x v="78"/>
    <s v="Osmanaj-Regina"/>
    <x v="2"/>
    <x v="9"/>
    <x v="7"/>
    <s v="noi prima vendevamo solo sulle società; invece, adesso comunque pensiamo di fare campagne direttamente ai giocatori"/>
    <m/>
    <m/>
    <m/>
    <x v="9"/>
    <m/>
    <s v="Radicale"/>
    <m/>
    <s v="Lato cliente"/>
  </r>
  <r>
    <n v="170"/>
    <n v="19"/>
    <x v="78"/>
    <s v="Osmanaj-Regina"/>
    <x v="2"/>
    <x v="7"/>
    <x v="1"/>
    <s v=" proponiamo di rivendere il nostro servizio con un guadagno anche per loro"/>
    <m/>
    <m/>
    <m/>
    <x v="9"/>
    <m/>
    <s v="Incrementale"/>
    <m/>
    <s v="Lato cliente"/>
  </r>
  <r>
    <n v="171"/>
    <n v="23"/>
    <x v="79"/>
    <s v="Osmanaj-Regina"/>
    <x v="0"/>
    <x v="10"/>
    <x v="10"/>
    <m/>
    <m/>
    <m/>
    <m/>
    <x v="9"/>
    <m/>
    <m/>
    <m/>
    <m/>
  </r>
  <r>
    <n v="172"/>
    <n v="24"/>
    <x v="80"/>
    <s v="Osmanaj-Regina"/>
    <x v="1"/>
    <x v="10"/>
    <x v="10"/>
    <m/>
    <m/>
    <m/>
    <m/>
    <x v="9"/>
    <m/>
    <m/>
    <m/>
    <m/>
  </r>
  <r>
    <n v="173"/>
    <n v="26"/>
    <x v="81"/>
    <s v="Osmanaj-Regina"/>
    <x v="1"/>
    <x v="2"/>
    <x v="0"/>
    <s v="per quanto riguarda i clienti identificati principalmente tra chi aveva bisogno di creare un proprio personal brand. Poi, comunque, si è estesa al discorso di intraprendenza personale sostanzialmente"/>
    <m/>
    <m/>
    <m/>
    <x v="9"/>
    <m/>
    <s v="Incrementale"/>
    <m/>
    <s v="Lato cliente"/>
  </r>
  <r>
    <n v="174"/>
    <n v="26"/>
    <x v="81"/>
    <s v="Osmanaj-Regina"/>
    <x v="1"/>
    <x v="5"/>
    <x v="5"/>
    <s v="i clienti una volta finito il percorso, è come se diventassero degli ambassador o comunque delle persone che, consigliando il servizio in sé, ricevono comunque dei vantaggi. Questo per aumentare il passaparola e vedere ridurre i costi pubblicitari."/>
    <m/>
    <m/>
    <m/>
    <x v="9"/>
    <m/>
    <s v="Incrementale"/>
    <m/>
    <s v="Lato cliente"/>
  </r>
  <r>
    <n v="175"/>
    <n v="26"/>
    <x v="81"/>
    <s v="Osmanaj-Regina"/>
    <x v="1"/>
    <x v="1"/>
    <x v="2"/>
    <s v="La variazione più grossa che c'è stata, appunto questo qui della value proposition e del target sostanzialmente perché, se prima il target sai aveva il problema di non riuscire a fare il suo personal brand, adesso cambia il problema effettivamente. Cioè, meglio cambia il bisogno."/>
    <m/>
    <m/>
    <m/>
    <x v="9"/>
    <m/>
    <s v="Radicale"/>
    <m/>
    <s v="Lato cliente"/>
  </r>
  <r>
    <n v="176"/>
    <n v="26"/>
    <x v="81"/>
    <s v="Osmanaj-Regina"/>
    <x v="1"/>
    <x v="1"/>
    <x v="0"/>
    <s v="La variazione più grossa che c'è stata, appunto questo qui della value proposition e del target sostanzialmente perché, se prima il target sai aveva il problema di non riuscire a fare il suo personal brand, adesso cambia il problema effettivamente. Cioè, meglio cambia il bisogno."/>
    <m/>
    <m/>
    <m/>
    <x v="9"/>
    <m/>
    <s v="Radicale"/>
    <m/>
    <s v="Lato cliente"/>
  </r>
  <r>
    <n v="177"/>
    <n v="33"/>
    <x v="82"/>
    <s v="Osmanaj-Regina"/>
    <x v="1"/>
    <x v="2"/>
    <x v="3"/>
    <s v="con l'apertura di questo nuovo servizio, di interviste video, ci siamo esposti molto di più rispetto alla parte scritta"/>
    <m/>
    <m/>
    <m/>
    <x v="9"/>
    <m/>
    <s v="Incrementale"/>
    <m/>
    <s v="Lato tecnologia"/>
  </r>
  <r>
    <n v="178"/>
    <n v="33"/>
    <x v="82"/>
    <s v="Osmanaj-Regina"/>
    <x v="1"/>
    <x v="1"/>
    <x v="3"/>
    <s v="stiamo per lanciare la prossima settimana un piccolo servizio sul nostro portale"/>
    <m/>
    <m/>
    <m/>
    <x v="9"/>
    <m/>
    <s v="Incrementale"/>
    <m/>
    <s v="Lato tecnologia"/>
  </r>
  <r>
    <n v="179"/>
    <n v="33"/>
    <x v="82"/>
    <s v="Osmanaj-Regina"/>
    <x v="1"/>
    <x v="1"/>
    <x v="0"/>
    <s v="sicuramente cambia i clienti che vado a raggiungere perché raggiungi una platea più ampia"/>
    <m/>
    <m/>
    <m/>
    <x v="9"/>
    <m/>
    <s v="Incrementale"/>
    <m/>
    <s v="Lato cliente"/>
  </r>
  <r>
    <n v="180"/>
    <n v="33"/>
    <x v="82"/>
    <s v="Osmanaj-Regina"/>
    <x v="1"/>
    <x v="3"/>
    <x v="5"/>
    <s v="L'abbiamo cambiato semplicemente perché abbiamo notato che, una volta costruita una determinata reputazione e anche i nostri clienti dal punto di vista delle aziende richiedono una presenza social con determinati numeri, ecco"/>
    <m/>
    <m/>
    <m/>
    <x v="9"/>
    <m/>
    <s v="Incrementale"/>
    <m/>
    <s v="Lato cliente"/>
  </r>
  <r>
    <n v="181"/>
    <n v="38"/>
    <x v="83"/>
    <s v="Osmanaj-Regina"/>
    <x v="0"/>
    <x v="1"/>
    <x v="0"/>
    <s v="E ho praticamente rifatto tutto il business model per un altro target, per le imprese di trasporto"/>
    <m/>
    <m/>
    <m/>
    <x v="9"/>
    <m/>
    <s v="Radicale"/>
    <m/>
    <s v="Lato cliente"/>
  </r>
  <r>
    <n v="182"/>
    <n v="38"/>
    <x v="83"/>
    <s v="Osmanaj-Regina"/>
    <x v="0"/>
    <x v="1"/>
    <x v="2"/>
    <s v="hai cambiato sia la value proposition"/>
    <m/>
    <m/>
    <m/>
    <x v="9"/>
    <m/>
    <s v="Radicale"/>
    <m/>
    <s v="Lato cliente"/>
  </r>
  <r>
    <n v="183"/>
    <n v="39"/>
    <x v="84"/>
    <s v="Osmanaj-Regina"/>
    <x v="0"/>
    <x v="0"/>
    <x v="0"/>
    <s v="Poi un altro lato del marketplace sarà destinato invece al second hand"/>
    <m/>
    <m/>
    <m/>
    <x v="9"/>
    <m/>
    <s v="Incrementale"/>
    <m/>
    <s v="Lato cliente"/>
  </r>
  <r>
    <n v="184"/>
    <n v="39"/>
    <x v="84"/>
    <s v="Osmanaj-Regina"/>
    <x v="0"/>
    <x v="9"/>
    <x v="5"/>
    <s v="Sicuramente quella di cambiare strategia, quella di voler generare traction iniziando dai brand"/>
    <m/>
    <m/>
    <m/>
    <x v="9"/>
    <m/>
    <s v="Incrementale"/>
    <m/>
    <s v="Lato cliente"/>
  </r>
  <r>
    <n v="185"/>
    <n v="39"/>
    <x v="84"/>
    <s v="Osmanaj-Regina"/>
    <x v="0"/>
    <x v="7"/>
    <x v="1"/>
    <s v="ci ha fatto praticamente ci ha fatto, diciamo cambiare, diciamo revenu model"/>
    <m/>
    <m/>
    <m/>
    <x v="9"/>
    <m/>
    <s v="Incrementale"/>
    <m/>
    <s v="Lato cliente"/>
  </r>
  <r>
    <n v="186"/>
    <n v="39"/>
    <x v="84"/>
    <s v="Osmanaj-Regina"/>
    <x v="0"/>
    <x v="6"/>
    <x v="1"/>
    <s v="abbiamo creato una sorta di algoritmo, suddiviso per fasce di prezzo, che ci permetta di stabilire, più che altro le commissioni ma anche i punti che noi andiamo a dare alle persone che praticamente sfruttano il nostro marketplace"/>
    <m/>
    <m/>
    <m/>
    <x v="9"/>
    <m/>
    <s v="Incrementale"/>
    <m/>
    <s v="Lato cliente"/>
  </r>
  <r>
    <n v="187"/>
    <n v="39"/>
    <x v="84"/>
    <s v="Osmanaj-Regina"/>
    <x v="0"/>
    <x v="6"/>
    <x v="5"/>
    <s v="Ci stanno aprendo delle possibilità enormi con questa partnership, quindi questa è stata, diciamo la scelta più formidabile probabilmente degli ultimi 3 mesi"/>
    <m/>
    <m/>
    <m/>
    <x v="9"/>
    <m/>
    <s v="Incrementale"/>
    <m/>
    <s v="Lato cliente"/>
  </r>
  <r>
    <n v="188"/>
    <n v="39"/>
    <x v="84"/>
    <s v="Osmanaj-Regina"/>
    <x v="0"/>
    <x v="8"/>
    <x v="6"/>
    <s v="Non procederemo più sul web e ci siamo portati completamente sull’app mobile"/>
    <m/>
    <m/>
    <m/>
    <x v="9"/>
    <m/>
    <s v="Radicale"/>
    <m/>
    <s v="Lato cliente"/>
  </r>
  <r>
    <n v="189"/>
    <n v="39"/>
    <x v="84"/>
    <s v="Osmanaj-Regina"/>
    <x v="0"/>
    <x v="8"/>
    <x v="8"/>
    <s v="Non procederemo più sul web e ci siamo portati completamente sull’app mobile"/>
    <m/>
    <m/>
    <m/>
    <x v="9"/>
    <m/>
    <s v="Radicale"/>
    <m/>
    <s v="Lato tecnologia"/>
  </r>
  <r>
    <n v="190"/>
    <n v="43"/>
    <x v="85"/>
    <s v="Osmanaj-Regina"/>
    <x v="0"/>
    <x v="0"/>
    <x v="2"/>
    <s v="Abbiamo cambiato proprio tipologia di servizio"/>
    <m/>
    <m/>
    <m/>
    <x v="9"/>
    <m/>
    <s v="Radicale"/>
    <m/>
    <s v="Lato cliente"/>
  </r>
  <r>
    <n v="191"/>
    <n v="43"/>
    <x v="85"/>
    <s v="Osmanaj-Regina"/>
    <x v="0"/>
    <x v="2"/>
    <x v="0"/>
    <s v="per concentrarci sull’avere un MVP decente con costi ragionevoli, abbiamo segmentato e tagliato una buona parte di clienti"/>
    <m/>
    <m/>
    <m/>
    <x v="9"/>
    <m/>
    <s v="Incrementale"/>
    <m/>
    <s v="Lato cliente"/>
  </r>
  <r>
    <n v="192"/>
    <n v="43"/>
    <x v="85"/>
    <s v="Osmanaj-Regina"/>
    <x v="0"/>
    <x v="5"/>
    <x v="5"/>
    <s v="abbiamo messo la landing page pubblicata"/>
    <m/>
    <m/>
    <m/>
    <x v="9"/>
    <m/>
    <s v="Incrementale"/>
    <m/>
    <s v="Lato cliente"/>
  </r>
  <r>
    <n v="193"/>
    <n v="44"/>
    <x v="86"/>
    <s v="Osmanaj-Regina"/>
    <x v="0"/>
    <x v="5"/>
    <x v="1"/>
    <s v="la strategia di prezzo che continua a cambiare"/>
    <m/>
    <m/>
    <m/>
    <x v="9"/>
    <m/>
    <s v="Incrementale"/>
    <m/>
    <s v="Lato cliente"/>
  </r>
  <r>
    <n v="194"/>
    <n v="44"/>
    <x v="86"/>
    <s v="Osmanaj-Regina"/>
    <x v="0"/>
    <x v="3"/>
    <x v="2"/>
    <s v="questa è una cosa che è cambiata nel percorso cliente"/>
    <m/>
    <m/>
    <m/>
    <x v="9"/>
    <m/>
    <s v="Incrementale"/>
    <m/>
    <s v="Lato cliente"/>
  </r>
  <r>
    <n v="195"/>
    <n v="44"/>
    <x v="86"/>
    <s v="Osmanaj-Regina"/>
    <x v="0"/>
    <x v="3"/>
    <x v="5"/>
    <s v="abbiamo fatto una campagna in cui abbiamo messo proprio la faccia"/>
    <m/>
    <m/>
    <m/>
    <x v="9"/>
    <m/>
    <s v="Incrementale"/>
    <m/>
    <s v="Lato cliente"/>
  </r>
  <r>
    <n v="196"/>
    <n v="44"/>
    <x v="86"/>
    <s v="Osmanaj-Regina"/>
    <x v="0"/>
    <x v="7"/>
    <x v="5"/>
    <s v="partecipiamo una fiera del nostro settore"/>
    <m/>
    <m/>
    <m/>
    <x v="9"/>
    <m/>
    <s v="Incrementale"/>
    <m/>
    <s v="Lato cliente"/>
  </r>
  <r>
    <n v="197"/>
    <n v="46"/>
    <x v="87"/>
    <s v="Osmanaj-Regina"/>
    <x v="0"/>
    <x v="0"/>
    <x v="5"/>
    <s v="farci conoscere, a parlare del campo di pertinenza nostra, quindi un po’ nei giornali, un po’ nell'università"/>
    <m/>
    <m/>
    <m/>
    <x v="9"/>
    <m/>
    <s v="Incrementale"/>
    <m/>
    <s v="Lato cliente"/>
  </r>
  <r>
    <n v="198"/>
    <n v="46"/>
    <x v="87"/>
    <s v="Osmanaj-Regina"/>
    <x v="0"/>
    <x v="0"/>
    <x v="0"/>
    <s v="Invece adesso, secondo me, l'abbiamo un po’ spostato sul fare gravitare tutto attorno al cittadino essenzialmente"/>
    <m/>
    <m/>
    <m/>
    <x v="9"/>
    <m/>
    <s v="Radicale"/>
    <m/>
    <s v="Lato cliente"/>
  </r>
  <r>
    <n v="199"/>
    <n v="46"/>
    <x v="87"/>
    <s v="Osmanaj-Regina"/>
    <x v="0"/>
    <x v="2"/>
    <x v="2"/>
    <s v="invece di fare sto social network qua che dopo in realtà gente che oggi si iscrive a un nuovo social è molto difficile da fare. Creiamo una piattaforma ben gestita"/>
    <m/>
    <m/>
    <m/>
    <x v="9"/>
    <m/>
    <s v="Radicale"/>
    <m/>
    <s v="Lato cliente"/>
  </r>
  <r>
    <n v="200"/>
    <n v="46"/>
    <x v="87"/>
    <s v="Osmanaj-Regina"/>
    <x v="0"/>
    <x v="5"/>
    <x v="5"/>
    <s v="Ho cambiato l'idea iniziale di fare una piattaforma, adesso vorremmo concentrarci sul spiegare come funziona il meccanismo"/>
    <m/>
    <m/>
    <m/>
    <x v="9"/>
    <m/>
    <s v="Incrementale"/>
    <m/>
    <s v="Lato cliente"/>
  </r>
  <r>
    <n v="201"/>
    <n v="49"/>
    <x v="88"/>
    <s v="Osmanaj-Regina"/>
    <x v="1"/>
    <x v="0"/>
    <x v="2"/>
    <s v="cambiare la user journey, un po’ il percorso dell'utente fino alla funzionalità desiderata"/>
    <m/>
    <m/>
    <m/>
    <x v="9"/>
    <m/>
    <s v="Radicale"/>
    <m/>
    <s v="Lato cliente"/>
  </r>
  <r>
    <n v="202"/>
    <n v="49"/>
    <x v="88"/>
    <s v="Osmanaj-Regina"/>
    <x v="1"/>
    <x v="0"/>
    <x v="4"/>
    <s v="Ho concentrato il problema, prima la mia idea aveva molte funzionalità, molte cose adesso l’ho concentrata"/>
    <m/>
    <m/>
    <m/>
    <x v="9"/>
    <m/>
    <s v="Incrementale"/>
    <m/>
    <s v="Lato tecnologia"/>
  </r>
  <r>
    <n v="203"/>
    <n v="49"/>
    <x v="88"/>
    <s v="Osmanaj-Regina"/>
    <x v="1"/>
    <x v="2"/>
    <x v="5"/>
    <s v="sono andato a girare un video promozionale, poi mi son fatto le landing page"/>
    <m/>
    <m/>
    <m/>
    <x v="9"/>
    <m/>
    <s v="Incrementale"/>
    <m/>
    <s v="Lato cliente"/>
  </r>
  <r>
    <n v="204"/>
    <n v="49"/>
    <x v="88"/>
    <s v="Osmanaj-Regina"/>
    <x v="1"/>
    <x v="1"/>
    <x v="0"/>
    <s v="Solo le parti delle guardanti al target"/>
    <m/>
    <m/>
    <m/>
    <x v="9"/>
    <m/>
    <s v="Incrementale"/>
    <m/>
    <s v="Lato cliente"/>
  </r>
  <r>
    <n v="205"/>
    <n v="49"/>
    <x v="88"/>
    <s v="Osmanaj-Regina"/>
    <x v="1"/>
    <x v="3"/>
    <x v="8"/>
    <s v="abbiamo anche deciso di non fare una versione web, inteso sito web ma fare solo versioni mobile"/>
    <m/>
    <m/>
    <m/>
    <x v="9"/>
    <m/>
    <s v="Incrementale"/>
    <m/>
    <s v="Lato tecnologia"/>
  </r>
  <r>
    <n v="206"/>
    <n v="49"/>
    <x v="88"/>
    <s v="Osmanaj-Regina"/>
    <x v="1"/>
    <x v="6"/>
    <x v="7"/>
    <s v="quindi diventa un modello B2B"/>
    <m/>
    <m/>
    <m/>
    <x v="9"/>
    <m/>
    <s v="Radicale"/>
    <m/>
    <s v="Lato cliente"/>
  </r>
  <r>
    <n v="207"/>
    <n v="50"/>
    <x v="89"/>
    <s v="Osmanaj-Regina"/>
    <x v="2"/>
    <x v="1"/>
    <x v="0"/>
    <s v="Ho tagliato via quella fascia di potenziali clienti"/>
    <m/>
    <m/>
    <m/>
    <x v="9"/>
    <m/>
    <s v="Incrementale"/>
    <m/>
    <s v="Lato cliente"/>
  </r>
  <r>
    <n v="208"/>
    <n v="50"/>
    <x v="89"/>
    <s v="Osmanaj-Regina"/>
    <x v="2"/>
    <x v="9"/>
    <x v="5"/>
    <s v="creare un'applicazione online satellite che mi faccia pubblicità"/>
    <m/>
    <m/>
    <m/>
    <x v="9"/>
    <m/>
    <s v="Incrementale"/>
    <m/>
    <s v="Lato cliente"/>
  </r>
  <r>
    <n v="209"/>
    <n v="50"/>
    <x v="89"/>
    <s v="Osmanaj-Regina"/>
    <x v="2"/>
    <x v="4"/>
    <x v="0"/>
    <s v="riorganizzazione in termini di clienti, diciamo tagliare quelli piccoli e mantenere quelli grandi"/>
    <m/>
    <m/>
    <m/>
    <x v="9"/>
    <m/>
    <s v="Incrementale"/>
    <m/>
    <s v="Lato cliente"/>
  </r>
  <r>
    <n v="210"/>
    <n v="50"/>
    <x v="89"/>
    <s v="Osmanaj-Regina"/>
    <x v="2"/>
    <x v="6"/>
    <x v="3"/>
    <s v="Sono stati aggiunti dei servizi"/>
    <m/>
    <m/>
    <m/>
    <x v="9"/>
    <m/>
    <s v="Incrementale"/>
    <m/>
    <s v="Lato tecnologia"/>
  </r>
  <r>
    <n v="211"/>
    <n v="54"/>
    <x v="90"/>
    <s v="Osmanaj-Regina"/>
    <x v="0"/>
    <x v="2"/>
    <x v="0"/>
    <s v="la cosa si sta maggiormente dettagliando, perché abbiamo visto che possono essere anche più giovani, OK, 15, vent'anni"/>
    <m/>
    <m/>
    <m/>
    <x v="9"/>
    <m/>
    <s v="Incrementale"/>
    <m/>
    <s v="Lato cliente"/>
  </r>
  <r>
    <n v="212"/>
    <n v="54"/>
    <x v="90"/>
    <s v="Osmanaj-Regina"/>
    <x v="0"/>
    <x v="2"/>
    <x v="1"/>
    <s v="la possibilità di avere delle fasce di abbonamenti in funzione del tipo di target"/>
    <m/>
    <m/>
    <m/>
    <x v="9"/>
    <m/>
    <s v="Incrementale"/>
    <m/>
    <s v="Lato cliente"/>
  </r>
  <r>
    <n v="213"/>
    <n v="54"/>
    <x v="90"/>
    <s v="Osmanaj-Regina"/>
    <x v="0"/>
    <x v="1"/>
    <x v="5"/>
    <s v="creazione di una di una brochure"/>
    <m/>
    <m/>
    <m/>
    <x v="9"/>
    <m/>
    <s v="Incrementale"/>
    <m/>
    <s v="Lato cliente"/>
  </r>
  <r>
    <n v="214"/>
    <n v="54"/>
    <x v="90"/>
    <s v="Osmanaj-Regina"/>
    <x v="0"/>
    <x v="1"/>
    <x v="0"/>
    <s v="esclusione totale degli over 30 35"/>
    <m/>
    <m/>
    <m/>
    <x v="9"/>
    <m/>
    <s v="Incrementale"/>
    <m/>
    <s v="Lato cliente"/>
  </r>
  <r>
    <n v="215"/>
    <n v="55"/>
    <x v="91"/>
    <s v="Osmanaj-Regina"/>
    <x v="1"/>
    <x v="2"/>
    <x v="5"/>
    <s v="ci stiamo occupando adesso di fare una landing page, quindi un sito e di creare appunto le pagine social"/>
    <m/>
    <m/>
    <m/>
    <x v="9"/>
    <m/>
    <s v="Incrementale"/>
    <m/>
    <s v="Lato cliente"/>
  </r>
  <r>
    <n v="216"/>
    <n v="59"/>
    <x v="92"/>
    <s v="Osmanaj-Regina"/>
    <x v="1"/>
    <x v="10"/>
    <x v="10"/>
    <m/>
    <m/>
    <m/>
    <m/>
    <x v="9"/>
    <m/>
    <m/>
    <m/>
    <m/>
  </r>
  <r>
    <n v="217"/>
    <n v="64"/>
    <x v="93"/>
    <s v="Osmanaj-Regina"/>
    <x v="1"/>
    <x v="1"/>
    <x v="9"/>
    <s v="abbiamo sviluppato una nuova mascherina che sarà un FFP2 permanente"/>
    <m/>
    <m/>
    <m/>
    <x v="9"/>
    <m/>
    <s v="Radicale"/>
    <m/>
    <s v="Lato tecnologia"/>
  </r>
  <r>
    <n v="218"/>
    <n v="64"/>
    <x v="93"/>
    <s v="Osmanaj-Regina"/>
    <x v="1"/>
    <x v="3"/>
    <x v="3"/>
    <s v="ci stiamo interfacciando anche con T Shirt, Polo, diciamo anche abbigliamento intimo"/>
    <m/>
    <m/>
    <m/>
    <x v="9"/>
    <m/>
    <s v="Incrementale"/>
    <m/>
    <s v="Lato tecnologia"/>
  </r>
  <r>
    <n v="219"/>
    <n v="64"/>
    <x v="93"/>
    <s v="Osmanaj-Regina"/>
    <x v="1"/>
    <x v="3"/>
    <x v="1"/>
    <s v="ho deciso di non vendere più direttamente a farmacie, ma di avere una vendita, diciamo da grossista"/>
    <m/>
    <m/>
    <m/>
    <x v="9"/>
    <m/>
    <s v="Incrementale"/>
    <m/>
    <s v="Lato cliente"/>
  </r>
  <r>
    <n v="220"/>
    <n v="64"/>
    <x v="93"/>
    <s v="Osmanaj-Regina"/>
    <x v="1"/>
    <x v="8"/>
    <x v="0"/>
    <s v="l'utente finale è il negozio, ma il cliente target non è il negozio, sono le banche"/>
    <m/>
    <m/>
    <m/>
    <x v="9"/>
    <m/>
    <s v="Radicale"/>
    <m/>
    <s v="Lato cliente"/>
  </r>
  <r>
    <n v="221"/>
    <n v="65"/>
    <x v="94"/>
    <s v="Osmanaj-Regina"/>
    <x v="1"/>
    <x v="10"/>
    <x v="10"/>
    <m/>
    <m/>
    <m/>
    <m/>
    <x v="9"/>
    <m/>
    <m/>
    <m/>
    <m/>
  </r>
  <r>
    <n v="222"/>
    <n v="66"/>
    <x v="95"/>
    <s v="Osmanaj-Regina"/>
    <x v="1"/>
    <x v="0"/>
    <x v="0"/>
    <s v="Il cambiamento del target"/>
    <m/>
    <m/>
    <m/>
    <x v="9"/>
    <m/>
    <s v="Incrementale"/>
    <m/>
    <s v="Lato cliente"/>
  </r>
  <r>
    <n v="223"/>
    <n v="66"/>
    <x v="95"/>
    <s v="Osmanaj-Regina"/>
    <x v="1"/>
    <x v="0"/>
    <x v="4"/>
    <s v="ci siamo focalizzati maggiormente sul partire con un progetto quantomeno pilota, un servizio pilota che sia esclusivamente legato al servizio dell'housing sociale"/>
    <m/>
    <m/>
    <m/>
    <x v="9"/>
    <m/>
    <s v="Radicale"/>
    <m/>
    <s v="Lato tecnologia"/>
  </r>
  <r>
    <n v="224"/>
    <n v="69"/>
    <x v="96"/>
    <s v="Osmanaj-Regina"/>
    <x v="1"/>
    <x v="0"/>
    <x v="0"/>
    <s v="le principali modifiche siano state apportate al target di riferimento in termini proprio territoriali"/>
    <m/>
    <m/>
    <m/>
    <x v="9"/>
    <m/>
    <s v="Incrementale"/>
    <m/>
    <s v="Lato cliente"/>
  </r>
  <r>
    <n v="225"/>
    <n v="69"/>
    <x v="96"/>
    <s v="Osmanaj-Regina"/>
    <x v="1"/>
    <x v="2"/>
    <x v="2"/>
    <s v="ho cambiato il mix di prodotti, quindi che cosa vende la piattaforma"/>
    <m/>
    <m/>
    <m/>
    <x v="9"/>
    <m/>
    <s v="Radicale"/>
    <m/>
    <s v="Lato cliente"/>
  </r>
  <r>
    <n v="226"/>
    <n v="69"/>
    <x v="96"/>
    <s v="Osmanaj-Regina"/>
    <x v="1"/>
    <x v="1"/>
    <x v="2"/>
    <s v="Value proposition"/>
    <m/>
    <m/>
    <m/>
    <x v="9"/>
    <m/>
    <s v="Radicale"/>
    <m/>
    <s v="Lato cliente"/>
  </r>
  <r>
    <n v="227"/>
    <n v="75"/>
    <x v="97"/>
    <s v="Osmanaj-Regina"/>
    <x v="2"/>
    <x v="0"/>
    <x v="5"/>
    <s v=" è cambiato principalmente il modo di raccogliere un maggior numero di clienti e avere un maggior numero di persone all'interno della Community"/>
    <m/>
    <m/>
    <m/>
    <x v="9"/>
    <m/>
    <s v="Incrementale"/>
    <m/>
    <s v="Lato cliente"/>
  </r>
  <r>
    <n v="228"/>
    <n v="75"/>
    <x v="97"/>
    <s v="Osmanaj-Regina"/>
    <x v="2"/>
    <x v="0"/>
    <x v="0"/>
    <s v="includere anche delle persone che magari vogliono semplicemente dare la loro bici e guadagnarci un qualcosa in cambio"/>
    <m/>
    <m/>
    <m/>
    <x v="9"/>
    <m/>
    <s v="Incrementale"/>
    <m/>
    <s v="Lato cliente"/>
  </r>
  <r>
    <n v="229"/>
    <n v="75"/>
    <x v="97"/>
    <s v="Osmanaj-Regina"/>
    <x v="2"/>
    <x v="0"/>
    <x v="1"/>
    <s v="potevi entrare a far parte della Community mettendo la tua bici o facendo un abbonamento esterno, oppure come gli attori back sharing con dei prezziari al minuto"/>
    <m/>
    <m/>
    <m/>
    <x v="9"/>
    <m/>
    <s v="Incrementale"/>
    <m/>
    <s v="Lato cliente"/>
  </r>
  <r>
    <n v="230"/>
    <n v="75"/>
    <x v="97"/>
    <s v="Osmanaj-Regina"/>
    <x v="2"/>
    <x v="3"/>
    <x v="0"/>
    <s v="quindi diciamo che è cambiato il customer Segment"/>
    <m/>
    <m/>
    <m/>
    <x v="9"/>
    <m/>
    <s v="Incrementale"/>
    <m/>
    <s v="Lato cliente"/>
  </r>
  <r>
    <n v="231"/>
    <n v="77"/>
    <x v="98"/>
    <s v="Osmanaj-Regina"/>
    <x v="2"/>
    <x v="7"/>
    <x v="5"/>
    <s v="pianificare un po’ la strategia lato comunicazione, quindi sempre con la finalità di iniziare a posizionarsi un po’ e poi creare un flusso, insomma, per avere più tester possibili sull'applicazione"/>
    <m/>
    <m/>
    <m/>
    <x v="9"/>
    <m/>
    <s v="Incrementale"/>
    <m/>
    <s v="Lato cliente"/>
  </r>
  <r>
    <n v="232"/>
    <n v="77"/>
    <x v="98"/>
    <s v="Osmanaj-Regina"/>
    <x v="2"/>
    <x v="4"/>
    <x v="5"/>
    <s v="quella appunto di basarci su una partnership per raggiungere il più possibile dei download che riusciamo a raggiungere che riusciremo a raggiungere, basandoci su questa partnership con un'agenzia di comunicazione"/>
    <m/>
    <m/>
    <m/>
    <x v="9"/>
    <m/>
    <s v="Incrementale"/>
    <m/>
    <s v="Lato cliente"/>
  </r>
  <r>
    <n v="233"/>
    <n v="90"/>
    <x v="99"/>
    <s v="Osmanaj-Regina"/>
    <x v="0"/>
    <x v="2"/>
    <x v="5"/>
    <s v="abbiamo dato a chi aveva utilizzato l'APP delle Gift Card Amazon e quindi abbiamo un po’ come dire, richiamato l'attenzione sulla APP, abbiamo ricevuto l'email, i ringraziamenti e tutto il resto, quindi c'è stato un rinvigorire il rapporto tra noi e loro"/>
    <m/>
    <m/>
    <m/>
    <x v="9"/>
    <m/>
    <s v="Incrementale"/>
    <m/>
    <s v="Lato cliente"/>
  </r>
  <r>
    <n v="234"/>
    <n v="90"/>
    <x v="99"/>
    <s v="Osmanaj-Regina"/>
    <x v="0"/>
    <x v="1"/>
    <x v="3"/>
    <s v="abbiamo aumentato ovviamente le offerte presenti sulla piattaforma"/>
    <m/>
    <m/>
    <m/>
    <x v="9"/>
    <m/>
    <s v="Incrementale"/>
    <m/>
    <s v="Lato tecnologia"/>
  </r>
  <r>
    <n v="235"/>
    <n v="90"/>
    <x v="99"/>
    <s v="Osmanaj-Regina"/>
    <x v="0"/>
    <x v="3"/>
    <x v="3"/>
    <s v="abbiamo aggiunto funzionalità"/>
    <m/>
    <m/>
    <m/>
    <x v="9"/>
    <m/>
    <s v="Incrementale"/>
    <m/>
    <s v="Lato tecnologia"/>
  </r>
  <r>
    <n v="236"/>
    <n v="90"/>
    <x v="99"/>
    <s v="Osmanaj-Regina"/>
    <x v="0"/>
    <x v="9"/>
    <x v="3"/>
    <s v="stiamo aggiungendo la parte di Referral all'interno dell'APP"/>
    <m/>
    <m/>
    <m/>
    <x v="9"/>
    <m/>
    <s v="Incrementale"/>
    <m/>
    <s v="Lato tecnologia"/>
  </r>
  <r>
    <n v="237"/>
    <n v="90"/>
    <x v="99"/>
    <s v="Osmanaj-Regina"/>
    <x v="0"/>
    <x v="9"/>
    <x v="5"/>
    <s v="partiremo a settembre con la campagna di marketing che abbiamo strutturato grazie a una consulenza con uno studio qua a Roma"/>
    <m/>
    <m/>
    <m/>
    <x v="9"/>
    <m/>
    <s v="Incrementale"/>
    <m/>
    <s v="Lato cliente"/>
  </r>
  <r>
    <n v="238"/>
    <n v="90"/>
    <x v="99"/>
    <s v="Osmanaj-Regina"/>
    <x v="0"/>
    <x v="4"/>
    <x v="5"/>
    <s v="stiamo ecco iniziando a spingere lato social per far conoscere la start up e incominciare ad avere delle metriche da poter spendere anche per investitori, incubatori e così via"/>
    <m/>
    <m/>
    <m/>
    <x v="9"/>
    <m/>
    <s v="Incrementale"/>
    <m/>
    <s v="Lato cliente"/>
  </r>
  <r>
    <n v="239"/>
    <n v="90"/>
    <x v="99"/>
    <s v="Osmanaj-Regina"/>
    <x v="0"/>
    <x v="8"/>
    <x v="5"/>
    <s v="abbiamo preso la decisione di riprendere delle pubblicizzazioni su Google Ads"/>
    <m/>
    <m/>
    <m/>
    <x v="9"/>
    <m/>
    <s v="Incrementale"/>
    <m/>
    <s v="Lato cliente"/>
  </r>
  <r>
    <n v="240"/>
    <n v="96"/>
    <x v="100"/>
    <s v="Osmanaj-Regina"/>
    <x v="1"/>
    <x v="2"/>
    <x v="5"/>
    <s v="Abbiamo cercato un'interlocuzione privilegiata con Docsok per cercare di sviluppare una partnership […] ci fa un'operazione di marketing enorme"/>
    <m/>
    <m/>
    <m/>
    <x v="9"/>
    <m/>
    <s v="Incrementale"/>
    <m/>
    <s v="Lato cliente"/>
  </r>
  <r>
    <n v="241"/>
    <n v="96"/>
    <x v="100"/>
    <s v="Osmanaj-Regina"/>
    <x v="1"/>
    <x v="5"/>
    <x v="2"/>
    <s v="piuttosto di entrare con una value proposition tanto vasta e complessa, dovuta all'enormità e alla varietà dei dati che vengono trattati, lo scopo è stato quello di semplificare, fare un passo indietro"/>
    <m/>
    <m/>
    <m/>
    <x v="9"/>
    <m/>
    <s v="Incrementale"/>
    <m/>
    <s v="Lato cliente"/>
  </r>
  <r>
    <n v="242"/>
    <n v="96"/>
    <x v="100"/>
    <s v="Osmanaj-Regina"/>
    <x v="1"/>
    <x v="9"/>
    <x v="2"/>
    <s v="aggiungere il grafo per quanto riguarda l'inserimento dei dati, perché velocizzerà moltissimo il lavoro loro e quindi rendendolo molto più coeso"/>
    <m/>
    <m/>
    <m/>
    <x v="9"/>
    <m/>
    <s v="Incrementale"/>
    <m/>
    <s v="Lato cliente"/>
  </r>
  <r>
    <n v="243"/>
    <n v="98"/>
    <x v="101"/>
    <s v="Osmanaj-Regina"/>
    <x v="2"/>
    <x v="7"/>
    <x v="9"/>
    <s v="abbiamo aggiornato la mappa ancora più della user experience, appunto, e abbiamo appunto l’algoritmo che è nuovo"/>
    <m/>
    <m/>
    <m/>
    <x v="9"/>
    <m/>
    <s v="Radicale"/>
    <m/>
    <s v="Lato tecnologia"/>
  </r>
  <r>
    <n v="244"/>
    <n v="100"/>
    <x v="102"/>
    <s v="Osmanaj-Regina"/>
    <x v="2"/>
    <x v="10"/>
    <x v="10"/>
    <m/>
    <m/>
    <m/>
    <m/>
    <x v="9"/>
    <m/>
    <m/>
    <m/>
    <m/>
  </r>
  <r>
    <n v="245"/>
    <n v="104"/>
    <x v="103"/>
    <s v="Osmanaj-Regina"/>
    <x v="1"/>
    <x v="4"/>
    <x v="5"/>
    <s v="abbiamo fatto una landing page"/>
    <m/>
    <m/>
    <m/>
    <x v="9"/>
    <m/>
    <s v="Incrementale"/>
    <m/>
    <s v="Lato cliente"/>
  </r>
  <r>
    <n v="246"/>
    <n v="109"/>
    <x v="104"/>
    <s v="Osmanaj-Regina"/>
    <x v="0"/>
    <x v="0"/>
    <x v="1"/>
    <s v="la parte economica non sarebbe stata appetibile e quindi abbiamo cambiato. Abbiamo pivotato, diciamo cambiato leggermente, riadattato l'idea"/>
    <m/>
    <m/>
    <m/>
    <x v="9"/>
    <m/>
    <s v="Incrementale"/>
    <m/>
    <s v="Lato cliente"/>
  </r>
  <r>
    <n v="247"/>
    <n v="109"/>
    <x v="104"/>
    <s v="Osmanaj-Regina"/>
    <x v="0"/>
    <x v="5"/>
    <x v="0"/>
    <s v="Le piccole medie imprese. Anche perché le grosse, quelle che sono già sottoposte a normative, alla parte diciamo più stretta della normativa, hanno delle dimensioni tali per cui si occupano internamente di questi aspetti"/>
    <m/>
    <m/>
    <m/>
    <x v="9"/>
    <m/>
    <s v="Radicale"/>
    <m/>
    <s v="Lato cliente"/>
  </r>
  <r>
    <n v="248"/>
    <n v="109"/>
    <x v="104"/>
    <s v="Osmanaj-Regina"/>
    <x v="0"/>
    <x v="5"/>
    <x v="2"/>
    <s v="abbiamo abbandonato l'idea della consulenza quindi non ci sarebbe più, la parte di divulgazione rimarrebbe e quella lì vorremmo incrementarla un pochettino"/>
    <m/>
    <m/>
    <m/>
    <x v="9"/>
    <m/>
    <s v="Radicale"/>
    <m/>
    <s v="Lato cliente"/>
  </r>
  <r>
    <n v="249"/>
    <n v="111"/>
    <x v="105"/>
    <s v="Osmanaj-Regina"/>
    <x v="1"/>
    <x v="10"/>
    <x v="10"/>
    <m/>
    <m/>
    <m/>
    <m/>
    <x v="9"/>
    <m/>
    <m/>
    <m/>
    <m/>
  </r>
  <r>
    <n v="250"/>
    <n v="117"/>
    <x v="106"/>
    <s v="Osmanaj-Regina"/>
    <x v="1"/>
    <x v="0"/>
    <x v="6"/>
    <s v="il modo di vendita, perché all'inizio abbiamo pensato una vendita indiretta, poi abbiamo optato programma vendita diretta che poi diventerà indiretta"/>
    <m/>
    <m/>
    <m/>
    <x v="9"/>
    <m/>
    <s v="Incrementale"/>
    <m/>
    <s v="Lato cliente"/>
  </r>
  <r>
    <n v="251"/>
    <n v="117"/>
    <x v="106"/>
    <s v="Osmanaj-Regina"/>
    <x v="1"/>
    <x v="2"/>
    <x v="3"/>
    <s v="rendendola esteticamente più bella, user friendly, user experience integrato, c’è del migliorato. La cosa in più é che abbiamo unito, diciamo la nostra con la piccola applicazione che hanno anche loro"/>
    <m/>
    <m/>
    <m/>
    <x v="9"/>
    <m/>
    <s v="Incrementale"/>
    <m/>
    <s v="Lato tecnologia"/>
  </r>
  <r>
    <n v="252"/>
    <n v="117"/>
    <x v="106"/>
    <s v="Osmanaj-Regina"/>
    <x v="1"/>
    <x v="5"/>
    <x v="3"/>
    <s v="stiamo finendo i manuali automatici. E come si dice, mettere anche la il sistema in remoto"/>
    <m/>
    <m/>
    <m/>
    <x v="9"/>
    <m/>
    <s v="Incrementale"/>
    <m/>
    <s v="Lato tecnologia"/>
  </r>
  <r>
    <n v="253"/>
    <n v="117"/>
    <x v="106"/>
    <s v="Osmanaj-Regina"/>
    <x v="1"/>
    <x v="1"/>
    <x v="5"/>
    <s v="L'unica cosa che è cambiata, posso dire che è il modello di business oppure il modo di venderci a livello di marketing"/>
    <m/>
    <m/>
    <m/>
    <x v="9"/>
    <m/>
    <s v="Incrementale"/>
    <m/>
    <s v="Lato cliente"/>
  </r>
  <r>
    <n v="254"/>
    <n v="117"/>
    <x v="106"/>
    <s v="Osmanaj-Regina"/>
    <x v="1"/>
    <x v="9"/>
    <x v="5"/>
    <s v="Ma di sicuro la parte di comunicazione e marketing"/>
    <m/>
    <m/>
    <m/>
    <x v="9"/>
    <m/>
    <s v="Incrementale"/>
    <m/>
    <s v="Lato cliente"/>
  </r>
  <r>
    <n v="255"/>
    <n v="117"/>
    <x v="106"/>
    <s v="Osmanaj-Regina"/>
    <x v="1"/>
    <x v="4"/>
    <x v="1"/>
    <s v="Abbiamo cambiato proprio il modo, il modello di ricavo"/>
    <m/>
    <m/>
    <m/>
    <x v="9"/>
    <m/>
    <s v="Incrementale"/>
    <m/>
    <s v="Lato cliente"/>
  </r>
  <r>
    <n v="256"/>
    <n v="117"/>
    <x v="106"/>
    <s v="Osmanaj-Regina"/>
    <x v="1"/>
    <x v="4"/>
    <x v="5"/>
    <s v="Allora la comunicazione l'avevo già segnata, che era un, non so, un pivot incrementale del business model, la risegno ancora quindi"/>
    <m/>
    <m/>
    <m/>
    <x v="9"/>
    <m/>
    <s v="Incrementale"/>
    <m/>
    <s v="Lato cliente"/>
  </r>
  <r>
    <n v="257"/>
    <n v="117"/>
    <x v="106"/>
    <s v="Osmanaj-Regina"/>
    <x v="1"/>
    <x v="8"/>
    <x v="5"/>
    <s v="nuova comunicazione e nuovo sistema automatico di ecologico e quindi di conseguenza comunicazione"/>
    <m/>
    <m/>
    <m/>
    <x v="9"/>
    <m/>
    <s v="Incrementale"/>
    <m/>
    <s v="Lato cliente"/>
  </r>
  <r>
    <n v="258"/>
    <n v="117"/>
    <x v="106"/>
    <s v="Osmanaj-Regina"/>
    <x v="1"/>
    <x v="8"/>
    <x v="0"/>
    <s v="è venuto fuori l'espansione all'estero"/>
    <m/>
    <m/>
    <m/>
    <x v="9"/>
    <m/>
    <s v="Radicale"/>
    <m/>
    <s v="Lato cliente"/>
  </r>
  <r>
    <n v="259"/>
    <n v="123"/>
    <x v="107"/>
    <s v="Osmanaj-Regina"/>
    <x v="2"/>
    <x v="0"/>
    <x v="5"/>
    <s v="abbiamo iniziato ad intraprendere un binario parallelo, come già detto, che sarebbe creare una sorta di community intorno a tutto questo mondo"/>
    <m/>
    <m/>
    <m/>
    <x v="9"/>
    <m/>
    <s v="Incrementale"/>
    <m/>
    <s v="Lato cliente"/>
  </r>
  <r>
    <n v="260"/>
    <n v="123"/>
    <x v="107"/>
    <s v="Osmanaj-Regina"/>
    <x v="2"/>
    <x v="0"/>
    <x v="0"/>
    <s v="inizialmente era quella di avere un target dai 15 ai trent'anni. Ad oggi, invece, abbiamo pensato che il target migliore è quello dai 16, più o meno non è cambiato molto, dai 16 ai 25 anni"/>
    <m/>
    <m/>
    <m/>
    <x v="9"/>
    <m/>
    <s v="Incrementale"/>
    <m/>
    <s v="Lato cliente"/>
  </r>
  <r>
    <n v="261"/>
    <n v="124"/>
    <x v="108"/>
    <s v="Osmanaj-Regina"/>
    <x v="1"/>
    <x v="3"/>
    <x v="1"/>
    <s v="parlando per il Business model l'abbiamo già detto, c'è stato questo cambiamento qua: l'introduzione della blockchain"/>
    <m/>
    <m/>
    <m/>
    <x v="9"/>
    <m/>
    <s v="Radicale"/>
    <m/>
    <s v="Lato cliente"/>
  </r>
  <r>
    <n v="262"/>
    <n v="124"/>
    <x v="108"/>
    <s v="Osmanaj-Regina"/>
    <x v="1"/>
    <x v="4"/>
    <x v="1"/>
    <s v="reinvestiamo questi soldi per finanziare l’acquisto della vettura in leasing con delle convenzioni con delle società e contemporaneamente andiamo a investire nel mercato immobiliare acquistando gli immobili che sono i garage che che poi andranno a ospitare le macchine"/>
    <m/>
    <m/>
    <m/>
    <x v="9"/>
    <m/>
    <s v="Incrementale"/>
    <m/>
    <s v="Lato cliente"/>
  </r>
  <r>
    <n v="263"/>
    <n v="125"/>
    <x v="109"/>
    <s v="Osmanaj-Regina"/>
    <x v="1"/>
    <x v="0"/>
    <x v="2"/>
    <s v="allora li effettivamente abbiamo un po’ cambiato la nostra proposta di valore"/>
    <m/>
    <m/>
    <m/>
    <x v="9"/>
    <m/>
    <s v="Incrementale"/>
    <m/>
    <s v="Lato cliente"/>
  </r>
  <r>
    <n v="264"/>
    <n v="125"/>
    <x v="109"/>
    <s v="Osmanaj-Regina"/>
    <x v="1"/>
    <x v="2"/>
    <x v="5"/>
    <s v="L'altra è stata quella di fare una vera e propria campagna ancora prima di avere il prototipo online per per testare effettivamente i costi di acquisizione del pubblico"/>
    <m/>
    <m/>
    <m/>
    <x v="9"/>
    <m/>
    <s v="Incrementale"/>
    <m/>
    <s v="Lato cliente"/>
  </r>
  <r>
    <n v="265"/>
    <n v="125"/>
    <x v="109"/>
    <s v="Osmanaj-Regina"/>
    <x v="1"/>
    <x v="2"/>
    <x v="1"/>
    <s v="Solamente la parte di Revenue, come dicevo prima, che non era all'inizio come l'avevamo disegnata, ma abbiamo trovato questo nuovo modello"/>
    <m/>
    <m/>
    <m/>
    <x v="9"/>
    <m/>
    <s v="Incrementale"/>
    <m/>
    <s v="Lato cliente"/>
  </r>
  <r>
    <n v="266"/>
    <n v="125"/>
    <x v="109"/>
    <s v="Osmanaj-Regina"/>
    <x v="1"/>
    <x v="7"/>
    <x v="0"/>
    <s v="segmento aggiuntivo, che è quello dei dei personal trainer"/>
    <m/>
    <m/>
    <m/>
    <x v="9"/>
    <m/>
    <s v="Incrementale"/>
    <m/>
    <s v="Lato cliente"/>
  </r>
  <r>
    <n v="267"/>
    <n v="125"/>
    <x v="109"/>
    <s v="Osmanaj-Regina"/>
    <x v="1"/>
    <x v="4"/>
    <x v="1"/>
    <s v="una nuova soluzione di pagamento che potrebbe essere insomma interessante e cambia abbastanza il modello di business"/>
    <m/>
    <m/>
    <m/>
    <x v="9"/>
    <m/>
    <s v="Radicale"/>
    <m/>
    <s v="Lato cliente"/>
  </r>
  <r>
    <n v="268"/>
    <n v="125"/>
    <x v="109"/>
    <s v="Osmanaj-Regina"/>
    <x v="1"/>
    <x v="6"/>
    <x v="5"/>
    <s v="Sto programmando un nuovo set di Ads"/>
    <m/>
    <m/>
    <m/>
    <x v="9"/>
    <m/>
    <s v="Incrementale"/>
    <m/>
    <s v="Lato cliente"/>
  </r>
  <r>
    <n v="269"/>
    <n v="125"/>
    <x v="109"/>
    <s v="Osmanaj-Regina"/>
    <x v="1"/>
    <x v="8"/>
    <x v="1"/>
    <s v="c'è stato un cambiamento all'interno del sistema collegato al alle nostre Revenue"/>
    <m/>
    <m/>
    <m/>
    <x v="9"/>
    <m/>
    <s v="Incrementale"/>
    <m/>
    <s v="Lato cliente"/>
  </r>
  <r>
    <n v="270"/>
    <n v="128"/>
    <x v="110"/>
    <s v="Osmanaj-Regina"/>
    <x v="2"/>
    <x v="0"/>
    <x v="2"/>
    <s v="abbiamo un po’ modificato quella che era la value proposition, concentrandoci su questi problemi"/>
    <m/>
    <m/>
    <m/>
    <x v="9"/>
    <m/>
    <s v="Incrementale"/>
    <m/>
    <s v="Lato cliente"/>
  </r>
  <r>
    <n v="271"/>
    <n v="128"/>
    <x v="110"/>
    <s v="Osmanaj-Regina"/>
    <x v="2"/>
    <x v="1"/>
    <x v="7"/>
    <s v="Ci stiamo concentrando su un aspetto B2B2C, perché ci stiamo focalizzando sulle aziende"/>
    <m/>
    <m/>
    <m/>
    <x v="9"/>
    <m/>
    <s v="Radicale"/>
    <m/>
    <s v="Lato cliente"/>
  </r>
  <r>
    <n v="272"/>
    <n v="128"/>
    <x v="110"/>
    <s v="Osmanaj-Regina"/>
    <x v="2"/>
    <x v="4"/>
    <x v="0"/>
    <s v="Sicuramente, il cambio di clienti perché poi cambiano i modi di rapportarsi, il marketing e le risorse. Il cambio da B2C a B2B è importante"/>
    <m/>
    <m/>
    <m/>
    <x v="9"/>
    <m/>
    <s v="Radicale"/>
    <m/>
    <s v="Lato cliente"/>
  </r>
  <r>
    <n v="273"/>
    <n v="129"/>
    <x v="111"/>
    <s v="Osmanaj-Regina"/>
    <x v="0"/>
    <x v="0"/>
    <x v="7"/>
    <s v="Adesso è cambiata un po’ la cosa. Attraverso anche ricerche, cambiando questa cosa qui, diventa che io devi io acquisto, vendo, faccio magazzino"/>
    <m/>
    <m/>
    <m/>
    <x v="9"/>
    <m/>
    <s v="Radicale"/>
    <m/>
    <s v="Lato cliente"/>
  </r>
  <r>
    <n v="274"/>
    <n v="129"/>
    <x v="111"/>
    <s v="Osmanaj-Regina"/>
    <x v="0"/>
    <x v="5"/>
    <x v="2"/>
    <s v="Ripartiamo e cerchiamo più che la farmacia e parafarmacia per animali, cerco di concentrarmi sull'alimentazione degli animali"/>
    <m/>
    <m/>
    <m/>
    <x v="9"/>
    <m/>
    <s v="Radicale"/>
    <m/>
    <s v="Lato cliente"/>
  </r>
  <r>
    <n v="275"/>
    <n v="129"/>
    <x v="111"/>
    <s v="Osmanaj-Regina"/>
    <x v="0"/>
    <x v="7"/>
    <x v="3"/>
    <s v="Un’altra cosa principale è il cambio dell’offerta ampliandola e dividendola anche con diverse aggiunte"/>
    <m/>
    <m/>
    <m/>
    <x v="9"/>
    <m/>
    <s v="Incrementale"/>
    <m/>
    <s v="Lato tecnologia"/>
  </r>
  <r>
    <n v="276"/>
    <n v="129"/>
    <x v="111"/>
    <s v="Osmanaj-Regina"/>
    <x v="0"/>
    <x v="4"/>
    <x v="2"/>
    <s v="Ridurre l’offerta, semplificarla. Quindi togliere gli integratori e renderla super semplice"/>
    <m/>
    <m/>
    <m/>
    <x v="9"/>
    <m/>
    <s v="Incrementale"/>
    <m/>
    <s v="Lato cliente"/>
  </r>
  <r>
    <n v="277"/>
    <n v="129"/>
    <x v="111"/>
    <s v="Osmanaj-Regina"/>
    <x v="0"/>
    <x v="8"/>
    <x v="4"/>
    <s v="Ho deciso di spostarmi più che altro su quella cosa lì, proprio andare sulla consulenza e basta in primis"/>
    <m/>
    <m/>
    <m/>
    <x v="9"/>
    <m/>
    <s v="Incrementale"/>
    <m/>
    <s v="Lato tecnologia"/>
  </r>
  <r>
    <n v="278"/>
    <n v="131"/>
    <x v="112"/>
    <s v="Osmanaj-Regina"/>
    <x v="2"/>
    <x v="0"/>
    <x v="3"/>
    <s v="abbiamo aggiunto la funzione dell’armadio digitale e questa cosa è importate perché aiuta il cliente e facilita la sua scelta"/>
    <m/>
    <m/>
    <m/>
    <x v="9"/>
    <m/>
    <s v="Incrementale"/>
    <m/>
    <s v="Lato tecnologia"/>
  </r>
  <r>
    <n v="279"/>
    <n v="136"/>
    <x v="113"/>
    <s v="Osmanaj-Regina"/>
    <x v="1"/>
    <x v="8"/>
    <x v="3"/>
    <s v="la versione nuova avrà anche una parte di abbonamenti per accedere alle video lezioni […] stiamo anche lavorando, appunto, come dicevo prima, ad un modo anche per dare un cashback, un qualcosa del genere sulle loro spese annuali"/>
    <m/>
    <m/>
    <m/>
    <x v="9"/>
    <m/>
    <s v="Incrementale"/>
    <m/>
    <s v="Lato tecnologia"/>
  </r>
  <r>
    <n v="280"/>
    <n v="137"/>
    <x v="114"/>
    <s v="Osmanaj-Regina"/>
    <x v="0"/>
    <x v="0"/>
    <x v="0"/>
    <s v="cambiare anche target, amplificandolo, andando a mirare ai possessori di monopattini elettrici e bici elettriche"/>
    <m/>
    <m/>
    <m/>
    <x v="9"/>
    <m/>
    <s v="Incrementale"/>
    <m/>
    <s v="Lato cliente"/>
  </r>
  <r>
    <n v="281"/>
    <n v="137"/>
    <x v="114"/>
    <s v="Osmanaj-Regina"/>
    <x v="0"/>
    <x v="9"/>
    <x v="2"/>
    <s v="abbiamo cambiato l'idea di Miss, quindi da fare in servizio degli atlete, o meglio le biciclette elettriche nell'ultima parte ora facciamo dicevo una prodotto costi, partire da batterie"/>
    <m/>
    <m/>
    <m/>
    <x v="9"/>
    <m/>
    <s v="Radicale"/>
    <m/>
    <s v="Lato cliente"/>
  </r>
  <r>
    <n v="282"/>
    <n v="137"/>
    <x v="114"/>
    <s v="Osmanaj-Regina"/>
    <x v="0"/>
    <x v="7"/>
    <x v="0"/>
    <s v="inizieremo con una nicchia molto ristretta di privati che usano queste batterie per i loro progetti. Abbiamo deciso di iniziare da questa nicchia di utenti privati che sono chiamati “makers”"/>
    <m/>
    <m/>
    <m/>
    <x v="9"/>
    <m/>
    <s v="Incrementale"/>
    <m/>
    <s v="Lato cliente"/>
  </r>
  <r>
    <n v="283"/>
    <n v="137"/>
    <x v="114"/>
    <s v="Osmanaj-Regina"/>
    <x v="0"/>
    <x v="4"/>
    <x v="3"/>
    <s v="ci sono un po’ più prodotti che stiamo cercando di vendere. Prima vendevamo solo celle adesso anche pacchi di batterie"/>
    <m/>
    <m/>
    <m/>
    <x v="9"/>
    <m/>
    <s v="Incrementale"/>
    <m/>
    <s v="Lato tecnologia"/>
  </r>
  <r>
    <n v="284"/>
    <n v="149"/>
    <x v="115"/>
    <s v="Osmanaj-Regina"/>
    <x v="0"/>
    <x v="0"/>
    <x v="2"/>
    <s v="la questione dell’aula studio virtuale"/>
    <m/>
    <m/>
    <m/>
    <x v="9"/>
    <m/>
    <s v="Incrementale"/>
    <m/>
    <s v="Lato cliente"/>
  </r>
  <r>
    <n v="285"/>
    <n v="149"/>
    <x v="115"/>
    <s v="Osmanaj-Regina"/>
    <x v="0"/>
    <x v="2"/>
    <x v="1"/>
    <s v="da aggiungere un sistema di abbonamento per quanto riguarda questo servizio parallelo"/>
    <m/>
    <m/>
    <m/>
    <x v="9"/>
    <m/>
    <s v="Incrementale"/>
    <m/>
    <s v="Lato cliente"/>
  </r>
  <r>
    <n v="286"/>
    <n v="149"/>
    <x v="115"/>
    <s v="Osmanaj-Regina"/>
    <x v="0"/>
    <x v="4"/>
    <x v="0"/>
    <s v="Prima il nostro unico target erano gli studenti. Ora abbiamo iniziato a caricare anche materiale riguardante il lavoro, qualsiasi tipo di materiale che non riguarda soltanto il campo universitario, ma anche il campo lavorativo"/>
    <m/>
    <m/>
    <m/>
    <x v="9"/>
    <m/>
    <s v="Radicale"/>
    <m/>
    <s v="Lato cliente"/>
  </r>
  <r>
    <n v="287"/>
    <n v="149"/>
    <x v="115"/>
    <s v="Osmanaj-Regina"/>
    <x v="0"/>
    <x v="8"/>
    <x v="1"/>
    <s v="non cerchiamo più una forma di profitto, cioè lo lasciamo gratis per tutti gli studenti"/>
    <m/>
    <m/>
    <m/>
    <x v="9"/>
    <m/>
    <s v="Radicale"/>
    <m/>
    <s v="Lato cliente"/>
  </r>
  <r>
    <n v="288"/>
    <n v="153"/>
    <x v="116"/>
    <s v="Osmanaj-Regina"/>
    <x v="2"/>
    <x v="0"/>
    <x v="0"/>
    <s v="abbiamo identificato è che abbiamo 2 tipologie di clienti"/>
    <m/>
    <m/>
    <m/>
    <x v="9"/>
    <m/>
    <s v="Radicale"/>
    <m/>
    <s v="Lato cliente"/>
  </r>
  <r>
    <n v="289"/>
    <n v="153"/>
    <x v="116"/>
    <s v="Osmanaj-Regina"/>
    <x v="2"/>
    <x v="0"/>
    <x v="2"/>
    <s v="abbiamo capito che appunto andava organizzato un servizio specifico per come dire, per i fornitori di dell'offerta turistica. E invece il cliente finale, che è quello che poi compra il servizio turistico"/>
    <m/>
    <m/>
    <m/>
    <x v="9"/>
    <m/>
    <s v="Radicale"/>
    <m/>
    <s v="Lato cliente"/>
  </r>
  <r>
    <n v="290"/>
    <n v="153"/>
    <x v="116"/>
    <s v="Osmanaj-Regina"/>
    <x v="2"/>
    <x v="2"/>
    <x v="3"/>
    <s v="Quello che abbiamo cambiato abbiamo inserito quello che dicevamo, cioè abbiamo inserito questo aspetto di formazione"/>
    <m/>
    <m/>
    <m/>
    <x v="9"/>
    <m/>
    <s v="Incrementale"/>
    <m/>
    <s v="Lato tecnologia"/>
  </r>
  <r>
    <n v="291"/>
    <n v="159"/>
    <x v="117"/>
    <s v="Osmanaj-Regina"/>
    <x v="2"/>
    <x v="0"/>
    <x v="1"/>
    <s v="avevamo pensato ad una, tipologia di revenue stream. In realtà ora pensiamo anche a una modalità molto simile al crowdfunding per  alcuni progetti"/>
    <m/>
    <m/>
    <m/>
    <x v="9"/>
    <m/>
    <s v="Incrementale"/>
    <m/>
    <s v="Lato cliente"/>
  </r>
  <r>
    <n v="292"/>
    <n v="159"/>
    <x v="117"/>
    <s v="Osmanaj-Regina"/>
    <x v="2"/>
    <x v="0"/>
    <x v="3"/>
    <s v="calcolatore di emissioni molto basilare, che è utile per il nostro business"/>
    <m/>
    <m/>
    <m/>
    <x v="9"/>
    <m/>
    <s v="Incrementale"/>
    <m/>
    <s v="Lato tecnologia"/>
  </r>
  <r>
    <n v="293"/>
    <n v="159"/>
    <x v="117"/>
    <s v="Osmanaj-Regina"/>
    <x v="2"/>
    <x v="1"/>
    <x v="8"/>
    <s v="la prima cosa che abbiamo fatto è stata creare una pagina che fosse completa per il mobile"/>
    <m/>
    <m/>
    <m/>
    <x v="9"/>
    <m/>
    <s v="Incrementale"/>
    <m/>
    <s v="Lato tecnologia"/>
  </r>
  <r>
    <n v="294"/>
    <n v="159"/>
    <x v="117"/>
    <s v="Osmanaj-Regina"/>
    <x v="2"/>
    <x v="1"/>
    <x v="1"/>
    <s v="il servizio può essere pagato come una transazione unica o come un abbonamento, può essere pagato su base di un valore scelto da loro, su base di un valore di una calcolatrice che abbiamo sviluppato noi"/>
    <m/>
    <m/>
    <m/>
    <x v="9"/>
    <m/>
    <s v="Incrementale"/>
    <m/>
    <s v="Lato cliente"/>
  </r>
  <r>
    <n v="295"/>
    <n v="165"/>
    <x v="118"/>
    <s v="Osmanaj-Regina"/>
    <x v="0"/>
    <x v="0"/>
    <x v="0"/>
    <s v="non è più solo uomo ma è anche la parte di donna"/>
    <m/>
    <m/>
    <m/>
    <x v="9"/>
    <m/>
    <s v="Radicale"/>
    <m/>
    <s v="Lato cliente"/>
  </r>
  <r>
    <n v="296"/>
    <n v="165"/>
    <x v="118"/>
    <s v="Osmanaj-Regina"/>
    <x v="0"/>
    <x v="0"/>
    <x v="2"/>
    <s v="Non è più solo servizio a domicilio, quello è il core business ma non solo, potrebbe essere anche una sorta di Trip Advisor, nel senso che tu vai a leggerti le recensioni dei professionisti e poi decidi se prenotare, anche in sede, però facendo pagamento tramite app, potendo avere sconti"/>
    <m/>
    <m/>
    <m/>
    <x v="9"/>
    <m/>
    <s v="Radicale"/>
    <m/>
    <s v="Lato cliente"/>
  </r>
  <r>
    <n v="297"/>
    <n v="167"/>
    <x v="119"/>
    <s v="Osmanaj-Regina"/>
    <x v="1"/>
    <x v="2"/>
    <x v="1"/>
    <s v="c'è stato un cambiamento di programma per quanto riguarda la strategia di pricing"/>
    <m/>
    <m/>
    <m/>
    <x v="9"/>
    <m/>
    <s v="Incrementale"/>
    <m/>
    <s v="Lato cliente"/>
  </r>
  <r>
    <n v="298"/>
    <n v="169"/>
    <x v="120"/>
    <s v="Osmanaj-Regina"/>
    <x v="2"/>
    <x v="5"/>
    <x v="2"/>
    <s v="Allora il fatto di offrire un doppio servizio e non più di concentrarsi su uno o sull'altro"/>
    <m/>
    <m/>
    <m/>
    <x v="9"/>
    <m/>
    <s v="Incrementale"/>
    <m/>
    <s v="Lato cliente"/>
  </r>
  <r>
    <n v="299"/>
    <n v="172"/>
    <x v="121"/>
    <s v="Osmanaj-Regina"/>
    <x v="2"/>
    <x v="10"/>
    <x v="10"/>
    <m/>
    <m/>
    <m/>
    <m/>
    <x v="9"/>
    <m/>
    <m/>
    <m/>
    <m/>
  </r>
  <r>
    <n v="300"/>
    <n v="174"/>
    <x v="122"/>
    <s v="Osmanaj-Regina"/>
    <x v="1"/>
    <x v="0"/>
    <x v="1"/>
    <s v="Era una tassa fissa e poi avevo cambiato in tassa variabile"/>
    <m/>
    <m/>
    <m/>
    <x v="9"/>
    <m/>
    <s v="Incrementale"/>
    <m/>
    <s v="Lato cliente"/>
  </r>
  <r>
    <n v="301"/>
    <n v="182"/>
    <x v="123"/>
    <s v="Osmanaj-Regina"/>
    <x v="0"/>
    <x v="2"/>
    <x v="2"/>
    <s v="c'è stato comunque appunto quello cambiamento di cui ti parlavo nella proposta di valore"/>
    <m/>
    <m/>
    <m/>
    <x v="9"/>
    <m/>
    <s v="Incrementale"/>
    <m/>
    <s v="Lato cliente"/>
  </r>
  <r>
    <n v="302"/>
    <n v="189"/>
    <x v="124"/>
    <s v="Osmanaj-Regina"/>
    <x v="2"/>
    <x v="0"/>
    <x v="0"/>
    <s v="mi concentro su quelle società assicurative che hanno un reparto di innovation, che quindi possono capire l'innovazione con nuovi prodotti"/>
    <m/>
    <m/>
    <m/>
    <x v="9"/>
    <m/>
    <s v="Incrementale"/>
    <m/>
    <s v="Lato cliente"/>
  </r>
  <r>
    <n v="303"/>
    <n v="189"/>
    <x v="124"/>
    <s v="Osmanaj-Regina"/>
    <x v="2"/>
    <x v="3"/>
    <x v="9"/>
    <s v="Quindi sulla soluzione c'è stato un pivot nel senso che noi pensavamo di uscire con un solo software come demo; invece, ci hanno proprio chiesto un intero sistema"/>
    <m/>
    <m/>
    <m/>
    <x v="9"/>
    <m/>
    <s v="Radicale"/>
    <m/>
    <s v="Lato tecnologia"/>
  </r>
  <r>
    <n v="304"/>
    <n v="194"/>
    <x v="125"/>
    <s v="Osmanaj-Regina"/>
    <x v="1"/>
    <x v="0"/>
    <x v="0"/>
    <s v="Per cui attualmente abbiamo deciso addirittura di escluderlo proprio come target, quindi tutto il target dei gamer"/>
    <m/>
    <m/>
    <m/>
    <x v="9"/>
    <m/>
    <s v="Radicale"/>
    <m/>
    <s v="Lato cliente"/>
  </r>
  <r>
    <n v="305"/>
    <n v="194"/>
    <x v="125"/>
    <s v="Osmanaj-Regina"/>
    <x v="1"/>
    <x v="2"/>
    <x v="2"/>
    <s v="ci siamo proprio dedicati al fatto che il servizio è semplice, quindi sia nella scelta, sia nell'installazione, sia nella nell'utilizzo vero e proprio"/>
    <m/>
    <m/>
    <m/>
    <x v="9"/>
    <m/>
    <s v="Incrementale"/>
    <m/>
    <s v="Lato cliente"/>
  </r>
  <r>
    <n v="306"/>
    <n v="194"/>
    <x v="125"/>
    <s v="Osmanaj-Regina"/>
    <x v="1"/>
    <x v="3"/>
    <x v="2"/>
    <s v="con il modello di prima potevamo garantire una fruizione del servizio, probabilmente per più ore, un po’ più costoso, però per più ore. Mentre in questo modo diciamo che i nostri utenti si affideranno a noi per lavori ad alte performance che però durano per brevi periodi"/>
    <m/>
    <m/>
    <m/>
    <x v="9"/>
    <m/>
    <s v="Incrementale"/>
    <m/>
    <s v="Lato cliente"/>
  </r>
  <r>
    <n v="307"/>
    <n v="194"/>
    <x v="125"/>
    <s v="Osmanaj-Regina"/>
    <x v="1"/>
    <x v="9"/>
    <x v="0"/>
    <s v="è cambiato di gran lunga anche il cliente finale […] è proprio il segmento dei target che nel lontano gennaio-dicembre avevamo eliminato. Quindi il pubblico dei gamer"/>
    <m/>
    <m/>
    <m/>
    <x v="9"/>
    <m/>
    <s v="Radicale"/>
    <m/>
    <s v="Lato cliente"/>
  </r>
  <r>
    <n v="308"/>
    <n v="198"/>
    <x v="126"/>
    <s v="Osmanaj-Regina"/>
    <x v="0"/>
    <x v="1"/>
    <x v="0"/>
    <s v="si è aggiunto ovviamente il possibile target di clienti, appunto, dell'associazionismo di ONG"/>
    <m/>
    <m/>
    <m/>
    <x v="9"/>
    <m/>
    <s v="Incrementale"/>
    <m/>
    <s v="Lato cliente"/>
  </r>
  <r>
    <n v="309"/>
    <n v="198"/>
    <x v="126"/>
    <s v="Osmanaj-Regina"/>
    <x v="0"/>
    <x v="3"/>
    <x v="0"/>
    <s v="stiamo più restringendo il target […] stiamo abbassando l’età proprio in modo da non essere oltre i 25 anni"/>
    <m/>
    <m/>
    <m/>
    <x v="9"/>
    <m/>
    <s v="Incrementale"/>
    <m/>
    <s v="Lato cliente"/>
  </r>
  <r>
    <n v="310"/>
    <n v="198"/>
    <x v="126"/>
    <s v="Osmanaj-Regina"/>
    <x v="0"/>
    <x v="9"/>
    <x v="1"/>
    <s v="la versione normale è tutta normale, mentre nella versione premium hai delle missioni da fare in più"/>
    <m/>
    <m/>
    <m/>
    <x v="9"/>
    <m/>
    <s v="Incrementale"/>
    <m/>
    <s v="Lato cliente"/>
  </r>
  <r>
    <n v="311"/>
    <n v="199"/>
    <x v="127"/>
    <s v="Osmanaj-Regina"/>
    <x v="0"/>
    <x v="5"/>
    <x v="0"/>
    <s v="ho allargato quindi, come una proposta, insomma, come marketplace diciamo, quindi ho allargato un po’ anche ad altri player"/>
    <m/>
    <m/>
    <m/>
    <x v="9"/>
    <m/>
    <s v="Incrementale"/>
    <m/>
    <s v="Lato cliente"/>
  </r>
  <r>
    <n v="312"/>
    <n v="199"/>
    <x v="127"/>
    <s v="Osmanaj-Regina"/>
    <x v="0"/>
    <x v="6"/>
    <x v="3"/>
    <s v="Quindi diciamo così, servizi un po’ più allargati rispetto a quelli di un anno fa, più tipici di un marketplace"/>
    <m/>
    <m/>
    <m/>
    <x v="9"/>
    <m/>
    <s v="Incrementale"/>
    <m/>
    <s v="Lato tecnologia"/>
  </r>
  <r>
    <n v="313"/>
    <n v="202"/>
    <x v="128"/>
    <s v="Osmanaj-Regina"/>
    <x v="2"/>
    <x v="2"/>
    <x v="3"/>
    <s v="ci sono delle implementazioni al business model che sono quelle date dai servizi che, diciamo che uno che mi è venuto in mente di poter di poter implementare, che sono appunto la telemedicina e la diagnostica"/>
    <m/>
    <m/>
    <m/>
    <x v="9"/>
    <m/>
    <s v="Incrementale"/>
    <m/>
    <s v="Lato tecnologia"/>
  </r>
  <r>
    <n v="314"/>
    <n v="202"/>
    <x v="128"/>
    <s v="Osmanaj-Regina"/>
    <x v="2"/>
    <x v="3"/>
    <x v="3"/>
    <s v="relativamente al modello sì, fondamentalmente no, sono state aggiunte delle opzioni, delle opportunità di servizi"/>
    <m/>
    <m/>
    <m/>
    <x v="9"/>
    <m/>
    <s v="Incrementale"/>
    <m/>
    <s v="Lato tecnologia"/>
  </r>
  <r>
    <n v="315"/>
    <n v="204"/>
    <x v="129"/>
    <s v="Osmanaj-Regina"/>
    <x v="1"/>
    <x v="2"/>
    <x v="4"/>
    <s v="è stato appunto rimuovere tante funzionalità che distraevano un po’ […] alla fine ci stiamo concentrando sulla funzione primaria che è questa connessione degli artisti e delle istituzioni con gli amanti dell'arte"/>
    <m/>
    <m/>
    <m/>
    <x v="9"/>
    <m/>
    <s v="Incrementale"/>
    <m/>
    <s v="Lato tecnologia"/>
  </r>
  <r>
    <n v="316"/>
    <n v="204"/>
    <x v="129"/>
    <s v="Osmanaj-Regina"/>
    <x v="1"/>
    <x v="2"/>
    <x v="0"/>
    <s v="una scelta molto importante è stata quella di estendere il target perché inizialmente pensavamo di fare solo artisti, estendere il target gallerie e istituzioni di arte"/>
    <m/>
    <m/>
    <m/>
    <x v="9"/>
    <m/>
    <s v="Radicale"/>
    <m/>
    <s v="Lato cliente"/>
  </r>
  <r>
    <n v="317"/>
    <n v="204"/>
    <x v="129"/>
    <s v="Osmanaj-Regina"/>
    <x v="1"/>
    <x v="1"/>
    <x v="0"/>
    <s v="inizialmente andavamo molto broad sulla community da coinvolgere, adesso abbiamo pensato abbastanza precisamente che solo gallerie medio piccole e artisti, che non abbiano ancora una galleria di rappresentanza e che quindi siano generalmente giovani"/>
    <m/>
    <m/>
    <m/>
    <x v="9"/>
    <m/>
    <s v="Incrementale"/>
    <m/>
    <s v="Lato cliente"/>
  </r>
  <r>
    <n v="318"/>
    <n v="204"/>
    <x v="129"/>
    <s v="Osmanaj-Regina"/>
    <x v="1"/>
    <x v="6"/>
    <x v="3"/>
    <s v="abbiamo sviluppato il prodotto, abbiamo messo la possibilità di scambiarsi le opere"/>
    <m/>
    <m/>
    <m/>
    <x v="9"/>
    <m/>
    <s v="Incrementale"/>
    <m/>
    <s v="Lato tecnologia"/>
  </r>
  <r>
    <n v="319"/>
    <n v="208"/>
    <x v="130"/>
    <s v="Osmanaj-Regina"/>
    <x v="2"/>
    <x v="1"/>
    <x v="5"/>
    <s v="abbiamo avviato delle rubriche e altre che dovrebbero partire delle rubriche per i social, in particolare una sulla poesia e mentre invece da maggio-giugno, usciranno delle rubriche per il teatro e il cinema e abbiamo pensato dei video per raccontare la scuola, le attività della scuola"/>
    <m/>
    <m/>
    <m/>
    <x v="9"/>
    <m/>
    <s v="Incrementale"/>
    <m/>
    <s v="Lato cliente"/>
  </r>
  <r>
    <n v="320"/>
    <n v="208"/>
    <x v="130"/>
    <s v="Osmanaj-Regina"/>
    <x v="2"/>
    <x v="4"/>
    <x v="3"/>
    <s v="da gennaio lanceremo la voce “servizi” sia per la parte di copy, quindi di corsi, di copywriting, sia per la parte di narratologia con dei pacchetti di studio su determinati temi, tipo trama, dialogo, ambiente"/>
    <m/>
    <m/>
    <m/>
    <x v="9"/>
    <m/>
    <s v="Incrementale"/>
    <m/>
    <s v="Lato tecnologia"/>
  </r>
  <r>
    <n v="321"/>
    <n v="209"/>
    <x v="131"/>
    <s v="Osmanaj-Regina"/>
    <x v="1"/>
    <x v="0"/>
    <x v="0"/>
    <s v="ho cambiato la clientela lato studenti, ho deciso di indirizzarmi non solo a studenti universitari, ma anche a chi lavora e cerca un percorso di formazione riconosciuto"/>
    <m/>
    <m/>
    <m/>
    <x v="9"/>
    <m/>
    <s v="Radicale"/>
    <m/>
    <s v="Lato cliente"/>
  </r>
  <r>
    <n v="322"/>
    <n v="209"/>
    <x v="131"/>
    <s v="Osmanaj-Regina"/>
    <x v="1"/>
    <x v="2"/>
    <x v="2"/>
    <s v="fare un portale non solo in una lingua, l'italiano, ma almeno in due lingue"/>
    <m/>
    <m/>
    <m/>
    <x v="9"/>
    <m/>
    <s v="Incrementale"/>
    <m/>
    <s v="Lato cliente"/>
  </r>
  <r>
    <n v="323"/>
    <n v="214"/>
    <x v="132"/>
    <s v="Osmanaj-Regina"/>
    <x v="1"/>
    <x v="0"/>
    <x v="3"/>
    <s v="all’inizio ci occupavamo solamente di master in management, quindi molto target, invece abbiamo avviato a tutti quelli che sono i master experience business related"/>
    <m/>
    <m/>
    <m/>
    <x v="9"/>
    <m/>
    <s v="Incrementale"/>
    <m/>
    <s v="Lato tecnologia"/>
  </r>
  <r>
    <n v="324"/>
    <n v="214"/>
    <x v="132"/>
    <s v="Osmanaj-Regina"/>
    <x v="1"/>
    <x v="0"/>
    <x v="2"/>
    <s v="ci siamo resi conto che forse la personalizzazione, il taylor made fino al dettaglio non è il valore più importante, e un discorso di prezzo qualità va fatto, quindi magari cercare di offrire un servizio e medio alto, non di più alto livello a un prezzo vantaggioso"/>
    <m/>
    <m/>
    <m/>
    <x v="9"/>
    <m/>
    <s v="Incrementale"/>
    <m/>
    <s v="Lato cliente"/>
  </r>
  <r>
    <n v="325"/>
    <n v="214"/>
    <x v="132"/>
    <s v="Osmanaj-Regina"/>
    <x v="1"/>
    <x v="5"/>
    <x v="8"/>
    <s v="abbiamo cambiato il modello, ti ricordi comunque la facciamo queste consulenze diciamo one to one e invece adesso stiamo creando una piattaforma per avere una serie di contenuti all'interno da cui poi i nostri clienti possono andare a pescare senza aver bisogno dell'interazione live con un consulente"/>
    <m/>
    <m/>
    <m/>
    <x v="9"/>
    <m/>
    <s v="Radicale"/>
    <m/>
    <s v="Lato tecnologia"/>
  </r>
  <r>
    <n v="326"/>
    <n v="215"/>
    <x v="133"/>
    <s v="Osmanaj-Regina"/>
    <x v="0"/>
    <x v="7"/>
    <x v="7"/>
    <s v="eravamo convinti che il nostro target, perlomeno fosse un B2C, quindi il consumatore finale, poi in realtà abbiamo visto che l'utente finale non pagava assolutamente una lira, mentre le aziende sì, quindi abbiamo completamente non dico completamente, ma abbiamo in maniera importante inviato il nostro modello di business, cominciando a lavorare, fatturare con le aziende"/>
    <m/>
    <m/>
    <m/>
    <x v="9"/>
    <m/>
    <s v="Radicale"/>
    <m/>
    <s v="Lato cliente"/>
  </r>
  <r>
    <n v="327"/>
    <n v="215"/>
    <x v="133"/>
    <s v="Osmanaj-Regina"/>
    <x v="0"/>
    <x v="4"/>
    <x v="1"/>
    <s v="abbiamo standardizzato il sistema, quindi adesso tutti i clienti più piccoli possono in pratica accedere al nostro SAS, quindi pagando in abbonamento il servizio ed automatizzare tutti i processi di raccolta analisi dei dati quindi questo è un grande asset perché lui massimizzano i profitti e riduciamo a zero lo sforzo"/>
    <m/>
    <m/>
    <m/>
    <x v="9"/>
    <m/>
    <s v="Incrementale"/>
    <m/>
    <s v="Lato cliente"/>
  </r>
  <r>
    <n v="328"/>
    <n v="216"/>
    <x v="134"/>
    <s v="Osmanaj-Regina"/>
    <x v="0"/>
    <x v="0"/>
    <x v="2"/>
    <s v="Abbiamo dovuto anche trasformare il prodotto […] Abbiamo dovuto anche creare dei sottoprodotti. In realtà derivano comunque da questo principale. Che permette di fare questa stima della CO2 a più livelli di completezza"/>
    <m/>
    <m/>
    <m/>
    <x v="9"/>
    <m/>
    <s v="Incrementale"/>
    <m/>
    <s v="Lato cliente"/>
  </r>
  <r>
    <n v="329"/>
    <n v="216"/>
    <x v="134"/>
    <s v="Osmanaj-Regina"/>
    <x v="0"/>
    <x v="9"/>
    <x v="0"/>
    <s v="mentre prima eravamo solo, ci focalizziamo sui camion, trasporto merci, lunga tratta. Adesso parliamo anche di autobus per trasporto di persone su anche tratte più brevi"/>
    <m/>
    <m/>
    <m/>
    <x v="9"/>
    <m/>
    <s v="Incrementale"/>
    <m/>
    <s v="Lato cliente"/>
  </r>
  <r>
    <n v="330"/>
    <n v="219"/>
    <x v="135"/>
    <s v="Osmanaj-Regina"/>
    <x v="2"/>
    <x v="3"/>
    <x v="5"/>
    <s v="con la seconda campagna praticamente invece questa volta facciamo il lead generation"/>
    <m/>
    <m/>
    <m/>
    <x v="9"/>
    <m/>
    <s v="Incrementale"/>
    <m/>
    <s v="Lato cliente"/>
  </r>
  <r>
    <n v="331"/>
    <n v="227"/>
    <x v="136"/>
    <s v="Osmanaj-Regina"/>
    <x v="2"/>
    <x v="1"/>
    <x v="2"/>
    <s v="la proposta di valore è leggermente cambiata, e il motivo è questo qui, cioè la frequenza di percorsi vari"/>
    <m/>
    <m/>
    <m/>
    <x v="9"/>
    <m/>
    <s v="Incrementale"/>
    <m/>
    <s v="Lato cliente"/>
  </r>
  <r>
    <n v="332"/>
    <n v="227"/>
    <x v="136"/>
    <s v="Osmanaj-Regina"/>
    <x v="2"/>
    <x v="6"/>
    <x v="5"/>
    <s v="è cambiato un po’ la comunicazione"/>
    <m/>
    <m/>
    <m/>
    <x v="9"/>
    <m/>
    <s v="Incrementale"/>
    <m/>
    <s v="Lato cliente"/>
  </r>
  <r>
    <n v="333"/>
    <n v="227"/>
    <x v="136"/>
    <s v="Osmanaj-Regina"/>
    <x v="2"/>
    <x v="8"/>
    <x v="3"/>
    <s v="abbiamo implementato alcune altre cose a livello tecnico"/>
    <m/>
    <m/>
    <m/>
    <x v="9"/>
    <m/>
    <s v="Incrementale"/>
    <m/>
    <s v="Lato tecnologia"/>
  </r>
  <r>
    <n v="334"/>
    <n v="227"/>
    <x v="136"/>
    <s v="Osmanaj-Regina"/>
    <x v="2"/>
    <x v="8"/>
    <x v="5"/>
    <s v="abbiamo avviato una campagna di chiamiamoli Webinar, per selezionare persone ancora"/>
    <m/>
    <m/>
    <m/>
    <x v="9"/>
    <m/>
    <s v="Incrementale"/>
    <m/>
    <s v="Lato cliente"/>
  </r>
  <r>
    <n v="335"/>
    <n v="231"/>
    <x v="137"/>
    <s v="Osmanaj-Regina"/>
    <x v="0"/>
    <x v="0"/>
    <x v="0"/>
    <s v="si è ampliato alla possibilità comunque di farlo usufruire a chiunque voglia semplicemente usarla"/>
    <m/>
    <m/>
    <m/>
    <x v="9"/>
    <m/>
    <s v="Radicale"/>
    <m/>
    <s v="Lato cliente"/>
  </r>
  <r>
    <n v="336"/>
    <n v="239"/>
    <x v="138"/>
    <s v="Osmanaj-Regina"/>
    <x v="0"/>
    <x v="0"/>
    <x v="4"/>
    <s v="focalizzarsi sull'occasione e non tanto sull’outfit giornaliero"/>
    <m/>
    <m/>
    <m/>
    <x v="9"/>
    <m/>
    <s v="Incrementale"/>
    <m/>
    <s v="Lato tecnologia"/>
  </r>
  <r>
    <n v="337"/>
    <n v="239"/>
    <x v="138"/>
    <s v="Osmanaj-Regina"/>
    <x v="0"/>
    <x v="0"/>
    <x v="0"/>
    <s v="cercare di includere nel target, anche perché prevalentemente pensavo ad includere nel target solo le donne, invece ho visto che c'è interesse anche da parte degli uomini, quindi ampliare diciamo il mio target"/>
    <m/>
    <m/>
    <m/>
    <x v="9"/>
    <m/>
    <s v="Radicale"/>
    <m/>
    <s v="Lato cliente"/>
  </r>
  <r>
    <n v="338"/>
    <n v="239"/>
    <x v="138"/>
    <s v="Osmanaj-Regina"/>
    <x v="0"/>
    <x v="5"/>
    <x v="1"/>
    <s v="riguarda il modello di business di non fare CPO ma fare CPA. Quindi Cost Per Action e non Per Order"/>
    <m/>
    <m/>
    <m/>
    <x v="9"/>
    <m/>
    <s v="Incrementale"/>
    <m/>
    <s v="Lato cliente"/>
  </r>
  <r>
    <n v="339"/>
    <n v="239"/>
    <x v="138"/>
    <s v="Osmanaj-Regina"/>
    <x v="0"/>
    <x v="5"/>
    <x v="8"/>
    <s v="non lanciare subito l'APP ma di partire da una web app"/>
    <m/>
    <m/>
    <m/>
    <x v="9"/>
    <m/>
    <s v="Incrementale"/>
    <m/>
    <s v="Lato tecnologia"/>
  </r>
  <r>
    <n v="340"/>
    <n v="244"/>
    <x v="139"/>
    <s v="Osmanaj-Regina"/>
    <x v="2"/>
    <x v="10"/>
    <x v="10"/>
    <m/>
    <m/>
    <m/>
    <m/>
    <x v="9"/>
    <m/>
    <m/>
    <m/>
    <m/>
  </r>
  <r>
    <n v="341"/>
    <n v="257"/>
    <x v="140"/>
    <s v="Osmanaj-Regina"/>
    <x v="2"/>
    <x v="10"/>
    <x v="10"/>
    <m/>
    <m/>
    <m/>
    <m/>
    <x v="9"/>
    <m/>
    <m/>
    <m/>
    <m/>
  </r>
  <r>
    <n v="342"/>
    <n v="259"/>
    <x v="141"/>
    <s v="Osmanaj-Regina"/>
    <x v="2"/>
    <x v="4"/>
    <x v="7"/>
    <s v="A fronte dell'aumento di capitale che faremo, vogliamo destinare l'investimento per un modello di business B2C"/>
    <m/>
    <m/>
    <m/>
    <x v="9"/>
    <m/>
    <s v="Radicale"/>
    <m/>
    <s v="Lato cliente"/>
  </r>
  <r>
    <n v="343"/>
    <n v="259"/>
    <x v="141"/>
    <s v="Osmanaj-Regina"/>
    <x v="2"/>
    <x v="8"/>
    <x v="3"/>
    <s v="abbiamo implementato servizi un po’ più d’Agency"/>
    <m/>
    <m/>
    <m/>
    <x v="9"/>
    <m/>
    <s v="Incrementale"/>
    <m/>
    <s v="Lato tecnologia"/>
  </r>
  <r>
    <n v="344"/>
    <n v="260"/>
    <x v="142"/>
    <s v="Osmanaj-Regina"/>
    <x v="1"/>
    <x v="10"/>
    <x v="10"/>
    <m/>
    <m/>
    <m/>
    <m/>
    <x v="9"/>
    <m/>
    <m/>
    <m/>
    <m/>
  </r>
  <r>
    <n v="345"/>
    <n v="262"/>
    <x v="143"/>
    <s v="Osmanaj-Regina"/>
    <x v="1"/>
    <x v="0"/>
    <x v="3"/>
    <s v="forse l'unica cosa, diciamo che è cambiata è l'aggiunta di una di una funzione all'interno del sito, ma che ci permette di fatto di avere una maggiore quota di mercato e quindi aumentare il numero di utenti all'interno del sito"/>
    <m/>
    <m/>
    <m/>
    <x v="9"/>
    <m/>
    <s v="Incrementale"/>
    <m/>
    <s v="Lato tecnologia"/>
  </r>
  <r>
    <n v="346"/>
    <n v="262"/>
    <x v="143"/>
    <s v="Osmanaj-Regina"/>
    <x v="1"/>
    <x v="2"/>
    <x v="1"/>
    <s v="abbiamo integrato il servizio è cambiato, diciamo, il modo in cui pensiamo di guadagnare"/>
    <m/>
    <m/>
    <m/>
    <x v="9"/>
    <m/>
    <s v="Incrementale"/>
    <m/>
    <s v="Lato cliente"/>
  </r>
  <r>
    <n v="347"/>
    <n v="266"/>
    <x v="144"/>
    <s v="Osmanaj-Regina"/>
    <x v="0"/>
    <x v="0"/>
    <x v="2"/>
    <s v="abbiamo ampliato un pochettino la nostra idea di business e l'abbiamo trasformata più in una piattaforma aperta alle necessità di chi già possiede una partita IVA e di invece, non ha ancora una struttura legale a cui appoggiarsi"/>
    <m/>
    <m/>
    <m/>
    <x v="9"/>
    <m/>
    <s v="Incrementale"/>
    <m/>
    <s v="Lato cliente"/>
  </r>
  <r>
    <n v="348"/>
    <n v="266"/>
    <x v="144"/>
    <s v="Osmanaj-Regina"/>
    <x v="0"/>
    <x v="0"/>
    <x v="0"/>
    <s v="gli insegnanti, da partner, quindi, da persone che vengono tra virgolette, assunte da noi di Repetto, si sono trasformati in dei clienti"/>
    <m/>
    <m/>
    <m/>
    <x v="9"/>
    <m/>
    <s v="Radicale"/>
    <m/>
    <s v="Lato cliente"/>
  </r>
  <r>
    <n v="349"/>
    <n v="266"/>
    <x v="144"/>
    <s v="Osmanaj-Regina"/>
    <x v="0"/>
    <x v="2"/>
    <x v="0"/>
    <s v="eravamo indirizzati sul portare il nostro servizio, sia in ambito scolastico che in ambito privato […] Alla fine, mentre tentava di poter traslare l'offerta, ci siamo resi conto che non è possibile; quindi, fondamentalmente ci concentreremo completamente sulle scuole"/>
    <m/>
    <m/>
    <m/>
    <x v="9"/>
    <m/>
    <s v="Incrementale"/>
    <m/>
    <s v="Lato cliente"/>
  </r>
  <r>
    <n v="350"/>
    <n v="266"/>
    <x v="144"/>
    <s v="Osmanaj-Regina"/>
    <x v="0"/>
    <x v="2"/>
    <x v="1"/>
    <s v="l'unica cosa che abbiamo cambiato è stato la modalità con la quale recepiamo la fee […] prima è una fee variabile e che percepivamo come una percentuale sul costo del corso. Adesso invece abbiamo deciso di imporre una fee per così dire, che è stabile, oltre al prezzo che l’insegnante decide di per sé"/>
    <m/>
    <m/>
    <m/>
    <x v="9"/>
    <m/>
    <s v="Incrementale"/>
    <m/>
    <s v="Lato cliente"/>
  </r>
  <r>
    <n v="351"/>
    <n v="266"/>
    <x v="144"/>
    <s v="Osmanaj-Regina"/>
    <x v="0"/>
    <x v="1"/>
    <x v="7"/>
    <s v="tentare l'approccio alla vendita direttamente alle istituzioni, alle scuole, quindi rivolgersi a quel tipo di cliente piuttosto che agli studenti"/>
    <m/>
    <m/>
    <m/>
    <x v="9"/>
    <m/>
    <s v="Radicale"/>
    <m/>
    <s v="Lato cliente"/>
  </r>
  <r>
    <n v="352"/>
    <n v="266"/>
    <x v="144"/>
    <s v="Osmanaj-Regina"/>
    <x v="0"/>
    <x v="1"/>
    <x v="5"/>
    <s v="internamente alle scuole abbiamo anche svolto tutta una campagna social con due post, una storia su Instagram sponsorizzati ad hoc per poter aumentare le iscrizioni"/>
    <m/>
    <m/>
    <m/>
    <x v="9"/>
    <m/>
    <s v="Incrementale"/>
    <m/>
    <s v="Lato cliente"/>
  </r>
  <r>
    <n v="353"/>
    <n v="266"/>
    <x v="144"/>
    <s v="Osmanaj-Regina"/>
    <x v="0"/>
    <x v="3"/>
    <x v="3"/>
    <s v="stiamo anche diciamo trattando un altro servizio e che è un po’ più accentrato, diciamo su di noi, nel senso che non abbiamo bisogno di rivolgersi a agenti esterni per erogarlo, che si tratta di una mentorship, un percorso di mentorship rappresentante d'Istituto"/>
    <m/>
    <m/>
    <m/>
    <x v="9"/>
    <m/>
    <s v="Incrementale"/>
    <m/>
    <s v="Lato tecnologia"/>
  </r>
  <r>
    <n v="354"/>
    <n v="266"/>
    <x v="144"/>
    <s v="Osmanaj-Regina"/>
    <x v="0"/>
    <x v="7"/>
    <x v="4"/>
    <s v="abbiamo deciso di accantonare fondamentalmente i corsi […] E concentrarci completamente solamente sulla mentorship"/>
    <m/>
    <m/>
    <m/>
    <x v="9"/>
    <m/>
    <s v="Radicale"/>
    <m/>
    <s v="Lato tecnologia"/>
  </r>
  <r>
    <n v="355"/>
    <n v="266"/>
    <x v="144"/>
    <s v="Osmanaj-Regina"/>
    <x v="0"/>
    <x v="4"/>
    <x v="6"/>
    <s v="Adesso abbiamo effettivamente sviluppato anche parte della mentorship online. Quindi no, però più un’implementazione insomma"/>
    <m/>
    <m/>
    <m/>
    <x v="9"/>
    <m/>
    <s v="Incrementale"/>
    <m/>
    <s v="Lato cliente"/>
  </r>
  <r>
    <n v="356"/>
    <n v="267"/>
    <x v="145"/>
    <s v="Osmanaj-Regina"/>
    <x v="1"/>
    <x v="10"/>
    <x v="10"/>
    <m/>
    <m/>
    <m/>
    <m/>
    <x v="9"/>
    <m/>
    <m/>
    <m/>
    <m/>
  </r>
  <r>
    <n v="357"/>
    <n v="271"/>
    <x v="146"/>
    <s v="Osmanaj-Regina"/>
    <x v="2"/>
    <x v="0"/>
    <x v="0"/>
    <s v="ho individuato dei target molto più validi di quelli che avevo in testa prima"/>
    <m/>
    <m/>
    <m/>
    <x v="9"/>
    <m/>
    <s v="Incrementale"/>
    <m/>
    <s v="Lato cliente"/>
  </r>
  <r>
    <n v="358"/>
    <n v="271"/>
    <x v="146"/>
    <s v="Osmanaj-Regina"/>
    <x v="2"/>
    <x v="0"/>
    <x v="5"/>
    <s v="L'approccio verso i clienti"/>
    <m/>
    <m/>
    <m/>
    <x v="9"/>
    <m/>
    <s v="Incrementale"/>
    <m/>
    <s v="Lato cliente"/>
  </r>
  <r>
    <n v="359"/>
    <n v="271"/>
    <x v="146"/>
    <s v="Osmanaj-Regina"/>
    <x v="2"/>
    <x v="2"/>
    <x v="0"/>
    <s v="non è più che altro rivolto a una più o meno qualsiasi fascia, ma una fascia d'età abbastanza giovani che possono essere 16-25"/>
    <m/>
    <m/>
    <m/>
    <x v="9"/>
    <m/>
    <s v="Incrementale"/>
    <m/>
    <s v="Lato cliente"/>
  </r>
  <r>
    <n v="360"/>
    <n v="271"/>
    <x v="146"/>
    <s v="Osmanaj-Regina"/>
    <x v="2"/>
    <x v="9"/>
    <x v="5"/>
    <s v="avviare una campagna Kickstarter per lanciare il progetto e vedere come possa andare quella"/>
    <m/>
    <m/>
    <m/>
    <x v="9"/>
    <m/>
    <s v="Incrementale"/>
    <m/>
    <s v="Lato cliente"/>
  </r>
  <r>
    <n v="361"/>
    <n v="273"/>
    <x v="147"/>
    <s v="Osmanaj-Regina"/>
    <x v="0"/>
    <x v="5"/>
    <x v="3"/>
    <s v="servizi per la parte web"/>
    <m/>
    <m/>
    <m/>
    <x v="9"/>
    <m/>
    <s v="Incrementale"/>
    <m/>
    <s v="Lato tecnologia"/>
  </r>
  <r>
    <n v="362"/>
    <n v="273"/>
    <x v="147"/>
    <s v="Osmanaj-Regina"/>
    <x v="0"/>
    <x v="1"/>
    <x v="5"/>
    <s v="adesso dovremmo partire con le campagne marketing e quindi inizieremo, diciamo a spendere un po del budget per fare addestracity"/>
    <m/>
    <m/>
    <m/>
    <x v="9"/>
    <m/>
    <s v="Incrementale"/>
    <m/>
    <s v="Lato cliente"/>
  </r>
  <r>
    <n v="363"/>
    <n v="273"/>
    <x v="147"/>
    <s v="Osmanaj-Regina"/>
    <x v="0"/>
    <x v="1"/>
    <x v="3"/>
    <s v="Nel business model abbiamo aggiunto questa opzione di fare questa accademy, di fare l’Accademy con i tutorial"/>
    <m/>
    <m/>
    <m/>
    <x v="9"/>
    <m/>
    <s v="Incrementale"/>
    <m/>
    <s v="Lato tecnologia"/>
  </r>
  <r>
    <n v="364"/>
    <n v="273"/>
    <x v="147"/>
    <s v="Osmanaj-Regina"/>
    <x v="0"/>
    <x v="1"/>
    <x v="5"/>
    <s v="opzione di fare la Community in Facebook come gruppo di auto aiuto su questo mondo del gas posting"/>
    <m/>
    <m/>
    <m/>
    <x v="9"/>
    <m/>
    <s v="Incrementale"/>
    <m/>
    <s v="Lato cliente"/>
  </r>
  <r>
    <n v="365"/>
    <n v="273"/>
    <x v="147"/>
    <s v="Osmanaj-Regina"/>
    <x v="0"/>
    <x v="7"/>
    <x v="3"/>
    <s v="abbiamo capito che era necessario integrare subito un servizio aggiuntivo di scrittura articoli che fa yuppy come proprio servizio collaterale"/>
    <m/>
    <m/>
    <m/>
    <x v="9"/>
    <m/>
    <s v="Incrementale"/>
    <m/>
    <s v="Lato tecnologia"/>
  </r>
  <r>
    <n v="366"/>
    <n v="273"/>
    <x v="147"/>
    <s v="Osmanaj-Regina"/>
    <x v="0"/>
    <x v="7"/>
    <x v="3"/>
    <s v="che era importante avere subito una chat online"/>
    <m/>
    <m/>
    <m/>
    <x v="9"/>
    <m/>
    <s v="Incrementale"/>
    <m/>
    <s v="Lato tecnologia"/>
  </r>
  <r>
    <n v="367"/>
    <n v="273"/>
    <x v="147"/>
    <s v="Osmanaj-Regina"/>
    <x v="0"/>
    <x v="4"/>
    <x v="1"/>
    <s v="Nel modello di business, come ti dicevo parte avere inserito come nel Revenue Model questo servizio di scrittura articoli"/>
    <m/>
    <m/>
    <m/>
    <x v="9"/>
    <m/>
    <s v="Incrementale"/>
    <m/>
    <s v="Lato cliente"/>
  </r>
  <r>
    <n v="368"/>
    <n v="273"/>
    <x v="147"/>
    <s v="Osmanaj-Regina"/>
    <x v="0"/>
    <x v="6"/>
    <x v="8"/>
    <s v="siamo passati dalla vecchia piattaforma in WordPress che era il nostro mvp alla piattaforma Custom che stiamo sviluppando pezzo dopo pezzo"/>
    <m/>
    <m/>
    <m/>
    <x v="9"/>
    <m/>
    <s v="Incrementale"/>
    <m/>
    <s v="Lato tecnologia"/>
  </r>
  <r>
    <n v="369"/>
    <n v="273"/>
    <x v="147"/>
    <s v="Osmanaj-Regina"/>
    <x v="0"/>
    <x v="6"/>
    <x v="6"/>
    <s v="rendendo disponibile alla pubblicazione di articoli opposta, diciamo su canali multipli, non soltanto giornali, blog, ma anche i loro canali Social, YouTube eccetera"/>
    <m/>
    <m/>
    <m/>
    <x v="9"/>
    <m/>
    <s v="Incrementale"/>
    <m/>
    <s v="Lato cliente"/>
  </r>
  <r>
    <n v="370"/>
    <n v="273"/>
    <x v="147"/>
    <s v="Osmanaj-Regina"/>
    <x v="0"/>
    <x v="8"/>
    <x v="3"/>
    <s v="stiamo facendo quest'area, diciamo, riservata Premium all'interno del catalogo, questo è un grosso cambiamento sicuramente"/>
    <m/>
    <m/>
    <m/>
    <x v="9"/>
    <m/>
    <s v="Incrementale"/>
    <m/>
    <s v="Lato tecnologia"/>
  </r>
  <r>
    <n v="371"/>
    <n v="273"/>
    <x v="147"/>
    <s v="Osmanaj-Regina"/>
    <x v="0"/>
    <x v="8"/>
    <x v="3"/>
    <s v="sviluppare il marketplace di Copywriter all'interno di quello già esistente"/>
    <m/>
    <m/>
    <m/>
    <x v="9"/>
    <m/>
    <s v="Incrementale"/>
    <m/>
    <s v="Lato tecnologia"/>
  </r>
  <r>
    <n v="372"/>
    <n v="281"/>
    <x v="148"/>
    <s v="Osmanaj-Regina"/>
    <x v="1"/>
    <x v="2"/>
    <x v="1"/>
    <s v="abbiamo deciso, di cioè stiamo facendo, stiamo cercando di portare avanti altri revenues Stream"/>
    <m/>
    <m/>
    <m/>
    <x v="9"/>
    <m/>
    <s v="Incrementale"/>
    <m/>
    <s v="Lato cliente"/>
  </r>
  <r>
    <n v="373"/>
    <n v="281"/>
    <x v="148"/>
    <s v="Osmanaj-Regina"/>
    <x v="1"/>
    <x v="2"/>
    <x v="5"/>
    <s v="è una content strategy con i social, anche proprio per attirare, cioè per far crescere la base utenti, perché comunque ho fatto pubblicità, ma sinceramente preferisco fare content strategy"/>
    <m/>
    <m/>
    <m/>
    <x v="9"/>
    <m/>
    <s v="Incrementale"/>
    <m/>
    <s v="Lato cliente"/>
  </r>
  <r>
    <n v="374"/>
    <n v="282"/>
    <x v="149"/>
    <s v="Osmanaj-Regina"/>
    <x v="2"/>
    <x v="0"/>
    <x v="6"/>
    <s v="modificare, o meglio incrementare, lo studio dei canali di distribuzione"/>
    <m/>
    <m/>
    <m/>
    <x v="9"/>
    <m/>
    <s v="Incrementale"/>
    <m/>
    <s v="Lato cliente"/>
  </r>
  <r>
    <n v="375"/>
    <n v="282"/>
    <x v="149"/>
    <s v="Osmanaj-Regina"/>
    <x v="2"/>
    <x v="5"/>
    <x v="3"/>
    <s v="Ci stiamo orientando sull’intelligenza artificiale per il peggioramento dei pazienti col covid"/>
    <m/>
    <m/>
    <m/>
    <x v="9"/>
    <m/>
    <s v="Incrementale"/>
    <m/>
    <s v="Lato tecnologia"/>
  </r>
  <r>
    <n v="376"/>
    <n v="282"/>
    <x v="149"/>
    <s v="Osmanaj-Regina"/>
    <x v="2"/>
    <x v="5"/>
    <x v="0"/>
    <s v="Diciamo, abbiamo aperto una nuova fetta di clienti"/>
    <m/>
    <m/>
    <m/>
    <x v="9"/>
    <m/>
    <s v="Incrementale"/>
    <m/>
    <s v="Lato cliente"/>
  </r>
  <r>
    <n v="377"/>
    <n v="282"/>
    <x v="149"/>
    <s v="Osmanaj-Regina"/>
    <x v="2"/>
    <x v="1"/>
    <x v="2"/>
    <s v="prima era il coaching come punto core business e l'intelligenza artificiale come uno dei filoni da sviluppare adesso è diventato, col covid e tutto, l’intelligenza artificiale il core e il coaching a fianco"/>
    <m/>
    <m/>
    <m/>
    <x v="9"/>
    <m/>
    <s v="Radicale"/>
    <m/>
    <s v="Lato cliente"/>
  </r>
  <r>
    <n v="378"/>
    <n v="282"/>
    <x v="149"/>
    <s v="Osmanaj-Regina"/>
    <x v="2"/>
    <x v="3"/>
    <x v="0"/>
    <s v="avete modificato leggermente, cioè avete ricalibrato il vostro segmento di clienti, cioè non più privati"/>
    <m/>
    <m/>
    <m/>
    <x v="9"/>
    <m/>
    <s v="Incrementale"/>
    <m/>
    <s v="Lato cliente"/>
  </r>
  <r>
    <n v="379"/>
    <n v="282"/>
    <x v="149"/>
    <s v="Osmanaj-Regina"/>
    <x v="2"/>
    <x v="9"/>
    <x v="2"/>
    <s v="Che è molto più ampia: creare un’infrastruttura che permetta di sviluppare quelo che prima era la value proposition dell’azienda"/>
    <m/>
    <m/>
    <m/>
    <x v="9"/>
    <m/>
    <s v="Radicale"/>
    <m/>
    <s v="Lato cliente"/>
  </r>
  <r>
    <n v="380"/>
    <n v="283"/>
    <x v="150"/>
    <s v="Osmanaj-Regina"/>
    <x v="1"/>
    <x v="2"/>
    <x v="2"/>
    <s v="la decisione che abbiamo, credo è stata quella di ridurre le proposte appunto, che vogliamo portare avanti all'interno di questa stessa cosa"/>
    <m/>
    <m/>
    <m/>
    <x v="9"/>
    <m/>
    <s v="Incrementale"/>
    <m/>
    <s v="Lato cliente"/>
  </r>
  <r>
    <n v="381"/>
    <n v="283"/>
    <x v="150"/>
    <s v="Osmanaj-Regina"/>
    <x v="1"/>
    <x v="3"/>
    <x v="0"/>
    <s v="riguardo la struttura della piattaforma che stiamo creando in particolare prima era rivolta solamente a municipalità e poi al cittadino. Adesso stiamo pensando a una piattaforma che è strutturata in diversi livelli, in modo tale da potersi rivolgere a una clientela più ampia"/>
    <m/>
    <m/>
    <m/>
    <x v="9"/>
    <m/>
    <s v="Radicale"/>
    <m/>
    <s v="Lato cliente"/>
  </r>
  <r>
    <n v="382"/>
    <n v="290"/>
    <x v="151"/>
    <s v="Osmanaj-Regina"/>
    <x v="2"/>
    <x v="0"/>
    <x v="0"/>
    <s v="come una come risoluzione del problema, avevano gli stessi problemi, in sostanza insomma, che uno era un target, diciamo più giovane, mentre il target che ho aggiunto diciamo più anziano"/>
    <m/>
    <m/>
    <m/>
    <x v="9"/>
    <m/>
    <s v="Incrementale"/>
    <m/>
    <s v="Lato cliente"/>
  </r>
  <r>
    <n v="383"/>
    <n v="290"/>
    <x v="151"/>
    <s v="Osmanaj-Regina"/>
    <x v="2"/>
    <x v="1"/>
    <x v="0"/>
    <s v="Semmai c'è un nuovo target di clienti. Sono vabbè, il mercato dei pendolari che in Italia comunque è grosso"/>
    <m/>
    <m/>
    <m/>
    <x v="9"/>
    <m/>
    <s v="Incrementale"/>
    <m/>
    <s v="Lato cliente"/>
  </r>
  <r>
    <n v="384"/>
    <n v="294"/>
    <x v="152"/>
    <s v="Osmanaj-Regina"/>
    <x v="1"/>
    <x v="0"/>
    <x v="0"/>
    <s v="abbiamo aggiunto questo, la segmentazione dei clienti"/>
    <m/>
    <m/>
    <m/>
    <x v="9"/>
    <m/>
    <s v="Incrementale"/>
    <m/>
    <s v="Lato cliente"/>
  </r>
  <r>
    <n v="385"/>
    <n v="294"/>
    <x v="152"/>
    <s v="Osmanaj-Regina"/>
    <x v="1"/>
    <x v="2"/>
    <x v="2"/>
    <s v="c'è stato un cambio di modello di business, nel senso che avete aggiunto questo nuovo prodotto"/>
    <m/>
    <m/>
    <m/>
    <x v="9"/>
    <m/>
    <s v="Incrementale"/>
    <m/>
    <s v="Lato cliente"/>
  </r>
  <r>
    <n v="386"/>
    <n v="294"/>
    <x v="152"/>
    <s v="Osmanaj-Regina"/>
    <x v="1"/>
    <x v="4"/>
    <x v="2"/>
    <s v="l’aggiunta di un ulteriore dispositivo"/>
    <m/>
    <m/>
    <m/>
    <x v="9"/>
    <m/>
    <s v="Incrementale"/>
    <m/>
    <s v="Lato cliente"/>
  </r>
  <r>
    <n v="387"/>
    <n v="294"/>
    <x v="152"/>
    <s v="Osmanaj-Regina"/>
    <x v="1"/>
    <x v="4"/>
    <x v="3"/>
    <s v="implementare anche una struttura architettura credo di telecomunicazioni per l'invio di dati da remoto"/>
    <m/>
    <m/>
    <m/>
    <x v="9"/>
    <m/>
    <s v="Incrementale"/>
    <m/>
    <s v="Lato tecnologia"/>
  </r>
  <r>
    <n v="388"/>
    <n v="294"/>
    <x v="152"/>
    <s v="Osmanaj-Regina"/>
    <x v="1"/>
    <x v="6"/>
    <x v="5"/>
    <s v="una campagna di monitoraggio campagna di Testing"/>
    <m/>
    <m/>
    <m/>
    <x v="9"/>
    <m/>
    <s v="Incrementale"/>
    <m/>
    <s v="Lato cliente"/>
  </r>
  <r>
    <n v="389"/>
    <n v="298"/>
    <x v="153"/>
    <s v="Osmanaj-Regina"/>
    <x v="1"/>
    <x v="0"/>
    <x v="0"/>
    <s v="Ho detto chiaramente i segmenti di clientela"/>
    <m/>
    <m/>
    <m/>
    <x v="9"/>
    <m/>
    <s v="Incrementale"/>
    <m/>
    <s v="Lato cliente"/>
  </r>
  <r>
    <n v="390"/>
    <n v="298"/>
    <x v="153"/>
    <s v="Osmanaj-Regina"/>
    <x v="1"/>
    <x v="2"/>
    <x v="2"/>
    <s v="Abbiamo creato il business model per i servizi"/>
    <m/>
    <m/>
    <m/>
    <x v="9"/>
    <m/>
    <s v="Radicale"/>
    <m/>
    <s v="Lato cliente"/>
  </r>
  <r>
    <n v="391"/>
    <n v="299"/>
    <x v="154"/>
    <s v="Osmanaj-Regina"/>
    <x v="2"/>
    <x v="0"/>
    <x v="3"/>
    <s v="abbiamo inserito un altro elemento da sviluppare perché abbiamo ritenuto che potesse essere congruo con lo prospettiva commerciale"/>
    <m/>
    <m/>
    <m/>
    <x v="9"/>
    <m/>
    <s v="Incrementale"/>
    <m/>
    <s v="Lato tecnologia"/>
  </r>
  <r>
    <n v="392"/>
    <n v="299"/>
    <x v="154"/>
    <s v="Osmanaj-Regina"/>
    <x v="2"/>
    <x v="2"/>
    <x v="0"/>
    <s v="coinvolgiamo degli utenti che vanno dai 20 ai 40 anni"/>
    <m/>
    <m/>
    <m/>
    <x v="9"/>
    <m/>
    <s v="Incrementale"/>
    <m/>
    <s v="Lato cliente"/>
  </r>
  <r>
    <n v="393"/>
    <n v="299"/>
    <x v="154"/>
    <s v="Osmanaj-Regina"/>
    <x v="2"/>
    <x v="5"/>
    <x v="5"/>
    <s v="costruire una card per l’inserzione pubblicitaria da parte degli organizzatori dei concerti"/>
    <m/>
    <m/>
    <m/>
    <x v="9"/>
    <m/>
    <s v="Incrementale"/>
    <m/>
    <s v="Lato cliente"/>
  </r>
  <r>
    <n v="394"/>
    <n v="299"/>
    <x v="154"/>
    <s v="Osmanaj-Regina"/>
    <x v="2"/>
    <x v="3"/>
    <x v="5"/>
    <s v="abbiamo fatto una sorta di social tv e, essendo il nostro mercato la musica, siamo con un paio di festival della Toscana, stiamo creando dei video con gli spettatori di queste rassegne a tema musicale"/>
    <m/>
    <m/>
    <m/>
    <x v="9"/>
    <m/>
    <s v="Incrementale"/>
    <m/>
    <s v="Lato cliente"/>
  </r>
  <r>
    <n v="395"/>
    <n v="299"/>
    <x v="154"/>
    <s v="Osmanaj-Regina"/>
    <x v="2"/>
    <x v="7"/>
    <x v="3"/>
    <s v="aumentare famiglie musicali a quale un’utente si può iscrivere, aumentare di qualche secondo la durata del video relativo ad una certa categoria di post, la possibilità di aumentare la distribuzione del post all’interno delle varie community"/>
    <m/>
    <m/>
    <m/>
    <x v="9"/>
    <m/>
    <s v="Incrementale"/>
    <m/>
    <s v="Lato tecnologia"/>
  </r>
  <r>
    <m/>
    <n v="157"/>
    <x v="155"/>
    <s v="Osmanaj-Regina"/>
    <x v="0"/>
    <x v="10"/>
    <x v="10"/>
    <m/>
    <m/>
    <m/>
    <m/>
    <x v="9"/>
    <m/>
    <m/>
    <m/>
    <m/>
  </r>
  <r>
    <m/>
    <n v="163"/>
    <x v="156"/>
    <s v="Osmanaj-Regina"/>
    <x v="1"/>
    <x v="10"/>
    <x v="10"/>
    <m/>
    <m/>
    <m/>
    <m/>
    <x v="9"/>
    <m/>
    <m/>
    <m/>
    <m/>
  </r>
  <r>
    <m/>
    <n v="185"/>
    <x v="157"/>
    <s v="Osmanaj-Regina"/>
    <x v="0"/>
    <x v="10"/>
    <x v="10"/>
    <m/>
    <m/>
    <m/>
    <m/>
    <x v="9"/>
    <m/>
    <m/>
    <m/>
    <m/>
  </r>
  <r>
    <m/>
    <n v="187"/>
    <x v="158"/>
    <s v="Osmanaj-Regina"/>
    <x v="1"/>
    <x v="10"/>
    <x v="10"/>
    <m/>
    <m/>
    <m/>
    <m/>
    <x v="9"/>
    <m/>
    <m/>
    <m/>
    <m/>
  </r>
  <r>
    <m/>
    <n v="192"/>
    <x v="159"/>
    <s v="Osmanaj-Regina"/>
    <x v="2"/>
    <x v="10"/>
    <x v="10"/>
    <m/>
    <m/>
    <m/>
    <m/>
    <x v="9"/>
    <m/>
    <m/>
    <m/>
    <m/>
  </r>
  <r>
    <m/>
    <n v="196"/>
    <x v="160"/>
    <s v="Osmanaj-Regina"/>
    <x v="2"/>
    <x v="10"/>
    <x v="10"/>
    <m/>
    <m/>
    <m/>
    <m/>
    <x v="9"/>
    <m/>
    <m/>
    <m/>
    <m/>
  </r>
  <r>
    <m/>
    <n v="201"/>
    <x v="161"/>
    <s v="Osmanaj-Regina"/>
    <x v="0"/>
    <x v="10"/>
    <x v="10"/>
    <m/>
    <m/>
    <m/>
    <m/>
    <x v="9"/>
    <m/>
    <m/>
    <m/>
    <m/>
  </r>
  <r>
    <m/>
    <n v="205"/>
    <x v="162"/>
    <s v="Osmanaj-Regina"/>
    <x v="1"/>
    <x v="10"/>
    <x v="10"/>
    <m/>
    <m/>
    <m/>
    <m/>
    <x v="9"/>
    <m/>
    <m/>
    <m/>
    <m/>
  </r>
  <r>
    <m/>
    <n v="220"/>
    <x v="163"/>
    <s v="Osmanaj-Regina"/>
    <x v="1"/>
    <x v="10"/>
    <x v="10"/>
    <m/>
    <m/>
    <m/>
    <m/>
    <x v="9"/>
    <m/>
    <m/>
    <m/>
    <m/>
  </r>
  <r>
    <m/>
    <n v="221"/>
    <x v="164"/>
    <s v="Osmanaj-Regina"/>
    <x v="0"/>
    <x v="10"/>
    <x v="10"/>
    <m/>
    <m/>
    <m/>
    <m/>
    <x v="9"/>
    <m/>
    <m/>
    <m/>
    <m/>
  </r>
  <r>
    <m/>
    <n v="224"/>
    <x v="165"/>
    <s v="Osmanaj-Regina"/>
    <x v="0"/>
    <x v="10"/>
    <x v="10"/>
    <m/>
    <m/>
    <m/>
    <m/>
    <x v="9"/>
    <m/>
    <m/>
    <m/>
    <m/>
  </r>
  <r>
    <m/>
    <n v="230"/>
    <x v="166"/>
    <s v="Osmanaj-Regina"/>
    <x v="2"/>
    <x v="10"/>
    <x v="10"/>
    <m/>
    <m/>
    <m/>
    <m/>
    <x v="9"/>
    <m/>
    <m/>
    <m/>
    <m/>
  </r>
  <r>
    <m/>
    <n v="232"/>
    <x v="167"/>
    <s v="Osmanaj-Regina"/>
    <x v="2"/>
    <x v="10"/>
    <x v="10"/>
    <m/>
    <m/>
    <m/>
    <m/>
    <x v="9"/>
    <m/>
    <m/>
    <m/>
    <m/>
  </r>
  <r>
    <m/>
    <n v="234"/>
    <x v="168"/>
    <s v="Osmanaj-Regina"/>
    <x v="2"/>
    <x v="10"/>
    <x v="10"/>
    <m/>
    <m/>
    <m/>
    <m/>
    <x v="9"/>
    <m/>
    <m/>
    <m/>
    <m/>
  </r>
  <r>
    <m/>
    <n v="241"/>
    <x v="169"/>
    <s v="Osmanaj-Regina"/>
    <x v="0"/>
    <x v="10"/>
    <x v="10"/>
    <m/>
    <m/>
    <m/>
    <m/>
    <x v="9"/>
    <m/>
    <m/>
    <m/>
    <m/>
  </r>
  <r>
    <m/>
    <n v="278"/>
    <x v="170"/>
    <s v="Osmanaj-Regina"/>
    <x v="1"/>
    <x v="10"/>
    <x v="10"/>
    <m/>
    <m/>
    <m/>
    <m/>
    <x v="9"/>
    <m/>
    <m/>
    <m/>
    <m/>
  </r>
  <r>
    <m/>
    <n v="372"/>
    <x v="171"/>
    <s v="Osmanaj-Regina"/>
    <x v="2"/>
    <x v="10"/>
    <x v="10"/>
    <m/>
    <m/>
    <m/>
    <m/>
    <x v="9"/>
    <m/>
    <m/>
    <m/>
    <m/>
  </r>
  <r>
    <m/>
    <n v="242"/>
    <x v="172"/>
    <s v="Osmanaj-Regina"/>
    <x v="2"/>
    <x v="10"/>
    <x v="10"/>
    <m/>
    <m/>
    <m/>
    <m/>
    <x v="9"/>
    <m/>
    <m/>
    <m/>
    <m/>
  </r>
  <r>
    <m/>
    <n v="245"/>
    <x v="173"/>
    <s v="Osmanaj-Regina"/>
    <x v="2"/>
    <x v="10"/>
    <x v="10"/>
    <m/>
    <m/>
    <m/>
    <m/>
    <x v="9"/>
    <m/>
    <m/>
    <m/>
    <m/>
  </r>
  <r>
    <m/>
    <n v="250"/>
    <x v="174"/>
    <s v="Osmanaj-Regina"/>
    <x v="2"/>
    <x v="10"/>
    <x v="10"/>
    <m/>
    <m/>
    <m/>
    <m/>
    <x v="9"/>
    <m/>
    <m/>
    <m/>
    <m/>
  </r>
  <r>
    <m/>
    <n v="270"/>
    <x v="175"/>
    <s v="Osmanaj-Regina"/>
    <x v="0"/>
    <x v="10"/>
    <x v="10"/>
    <m/>
    <m/>
    <m/>
    <m/>
    <x v="9"/>
    <m/>
    <m/>
    <m/>
    <m/>
  </r>
  <r>
    <m/>
    <n v="279"/>
    <x v="176"/>
    <s v="Osmanaj-Regina"/>
    <x v="0"/>
    <x v="10"/>
    <x v="10"/>
    <m/>
    <m/>
    <m/>
    <m/>
    <x v="9"/>
    <m/>
    <m/>
    <m/>
    <m/>
  </r>
  <r>
    <m/>
    <n v="289"/>
    <x v="177"/>
    <s v="Osmanaj-Regina"/>
    <x v="0"/>
    <x v="10"/>
    <x v="10"/>
    <m/>
    <m/>
    <m/>
    <m/>
    <x v="9"/>
    <m/>
    <m/>
    <m/>
    <m/>
  </r>
  <r>
    <m/>
    <n v="293"/>
    <x v="178"/>
    <s v="Osmanaj-Regina"/>
    <x v="0"/>
    <x v="10"/>
    <x v="10"/>
    <m/>
    <m/>
    <m/>
    <m/>
    <x v="9"/>
    <m/>
    <m/>
    <m/>
    <m/>
  </r>
  <r>
    <m/>
    <n v="297"/>
    <x v="179"/>
    <s v="Osmanaj-Regina"/>
    <x v="1"/>
    <x v="10"/>
    <x v="10"/>
    <m/>
    <m/>
    <m/>
    <m/>
    <x v="9"/>
    <m/>
    <m/>
    <m/>
    <m/>
  </r>
  <r>
    <m/>
    <n v="301"/>
    <x v="180"/>
    <s v="Osmanaj-Regina"/>
    <x v="0"/>
    <x v="10"/>
    <x v="10"/>
    <m/>
    <m/>
    <m/>
    <m/>
    <x v="9"/>
    <m/>
    <m/>
    <m/>
    <m/>
  </r>
  <r>
    <m/>
    <n v="305"/>
    <x v="181"/>
    <s v="Osmanaj-Regina"/>
    <x v="1"/>
    <x v="10"/>
    <x v="10"/>
    <m/>
    <m/>
    <m/>
    <m/>
    <x v="9"/>
    <m/>
    <m/>
    <m/>
    <m/>
  </r>
  <r>
    <m/>
    <n v="306"/>
    <x v="182"/>
    <s v="Osmanaj-Regina"/>
    <x v="2"/>
    <x v="0"/>
    <x v="0"/>
    <s v="ho cambiato target"/>
    <m/>
    <m/>
    <m/>
    <x v="9"/>
    <m/>
    <s v="Radicale"/>
    <m/>
    <s v="Lato cliente"/>
  </r>
  <r>
    <m/>
    <n v="306"/>
    <x v="182"/>
    <s v="Osmanaj-Regina"/>
    <x v="2"/>
    <x v="0"/>
    <x v="2"/>
    <s v="Ho fatto anche un cambiamento della proposta di valore"/>
    <m/>
    <m/>
    <m/>
    <x v="9"/>
    <m/>
    <s v="Radicale"/>
    <m/>
    <s v="Lato cliente"/>
  </r>
  <r>
    <m/>
    <n v="306"/>
    <x v="182"/>
    <s v="Osmanaj-Regina"/>
    <x v="2"/>
    <x v="5"/>
    <x v="5"/>
    <s v="aprire una pagina Instagram dalla quale partire con la Community"/>
    <m/>
    <m/>
    <m/>
    <x v="9"/>
    <m/>
    <s v="Incrementale"/>
    <m/>
    <s v="Lato cliente"/>
  </r>
  <r>
    <m/>
    <n v="311"/>
    <x v="183"/>
    <s v="Osmanaj-Regina"/>
    <x v="0"/>
    <x v="5"/>
    <x v="3"/>
    <s v="abbiamo integrato il servizio di orientamento"/>
    <m/>
    <m/>
    <m/>
    <x v="9"/>
    <m/>
    <s v="Incrementale"/>
    <m/>
    <s v="Lato tecnologia"/>
  </r>
  <r>
    <m/>
    <n v="311"/>
    <x v="183"/>
    <s v="Osmanaj-Regina"/>
    <x v="0"/>
    <x v="4"/>
    <x v="0"/>
    <s v="Ho deciso di cambiare in questo senso l'idea di business e di rivolgermi quindi non solo agli studenti universitari ma a tutti coloro che sono studenti"/>
    <m/>
    <m/>
    <m/>
    <x v="9"/>
    <m/>
    <s v="Incrementale"/>
    <m/>
    <s v="Lato cliente"/>
  </r>
  <r>
    <m/>
    <n v="315"/>
    <x v="184"/>
    <s v="Osmanaj-Regina"/>
    <x v="2"/>
    <x v="10"/>
    <x v="10"/>
    <m/>
    <m/>
    <m/>
    <m/>
    <x v="9"/>
    <m/>
    <m/>
    <m/>
    <m/>
  </r>
  <r>
    <m/>
    <n v="316"/>
    <x v="185"/>
    <s v="Osmanaj-Regina"/>
    <x v="0"/>
    <x v="10"/>
    <x v="10"/>
    <m/>
    <m/>
    <m/>
    <m/>
    <x v="9"/>
    <m/>
    <m/>
    <m/>
    <m/>
  </r>
  <r>
    <m/>
    <n v="321"/>
    <x v="186"/>
    <s v="Osmanaj-Regina"/>
    <x v="0"/>
    <x v="10"/>
    <x v="10"/>
    <m/>
    <m/>
    <m/>
    <m/>
    <x v="9"/>
    <m/>
    <m/>
    <m/>
    <m/>
  </r>
  <r>
    <m/>
    <n v="324"/>
    <x v="187"/>
    <s v="Osmanaj-Regina"/>
    <x v="1"/>
    <x v="10"/>
    <x v="10"/>
    <m/>
    <m/>
    <m/>
    <m/>
    <x v="9"/>
    <m/>
    <m/>
    <m/>
    <m/>
  </r>
  <r>
    <m/>
    <n v="329"/>
    <x v="188"/>
    <s v="Osmanaj-Regina"/>
    <x v="0"/>
    <x v="10"/>
    <x v="10"/>
    <m/>
    <m/>
    <m/>
    <m/>
    <x v="9"/>
    <m/>
    <m/>
    <m/>
    <m/>
  </r>
  <r>
    <m/>
    <n v="336"/>
    <x v="189"/>
    <s v="Osmanaj-Regina"/>
    <x v="1"/>
    <x v="0"/>
    <x v="2"/>
    <s v="è stata cambiata idea di business completamente"/>
    <m/>
    <m/>
    <m/>
    <x v="9"/>
    <m/>
    <s v="Radicale"/>
    <m/>
    <s v="Lato cliente"/>
  </r>
  <r>
    <m/>
    <n v="338"/>
    <x v="190"/>
    <s v="Osmanaj-Regina"/>
    <x v="0"/>
    <x v="10"/>
    <x v="10"/>
    <m/>
    <m/>
    <m/>
    <m/>
    <x v="9"/>
    <m/>
    <m/>
    <m/>
    <m/>
  </r>
  <r>
    <m/>
    <n v="342"/>
    <x v="191"/>
    <s v="Osmanaj-Regina"/>
    <x v="0"/>
    <x v="10"/>
    <x v="10"/>
    <m/>
    <m/>
    <m/>
    <m/>
    <x v="9"/>
    <m/>
    <m/>
    <m/>
    <m/>
  </r>
  <r>
    <m/>
    <n v="343"/>
    <x v="192"/>
    <s v="Osmanaj-Regina"/>
    <x v="1"/>
    <x v="10"/>
    <x v="10"/>
    <m/>
    <m/>
    <m/>
    <m/>
    <x v="9"/>
    <m/>
    <m/>
    <m/>
    <m/>
  </r>
  <r>
    <m/>
    <n v="346"/>
    <x v="193"/>
    <s v="Osmanaj-Regina"/>
    <x v="2"/>
    <x v="0"/>
    <x v="0"/>
    <s v="il mercato che attua questa piattaforma e il settore di mercato in cui lavora è stato un pochino ritoccato"/>
    <m/>
    <m/>
    <m/>
    <x v="9"/>
    <m/>
    <s v="Incrementale"/>
    <m/>
    <s v="Lato cliente"/>
  </r>
  <r>
    <m/>
    <n v="346"/>
    <x v="193"/>
    <s v="Osmanaj-Regina"/>
    <x v="2"/>
    <x v="2"/>
    <x v="2"/>
    <s v="Siamo partiti con un’idea poi l’abbiamo cambiata perché ci siamo resi conto che economicamente non era sostenibile"/>
    <m/>
    <m/>
    <m/>
    <x v="9"/>
    <m/>
    <s v="Radicale"/>
    <m/>
    <s v="Lato cliente"/>
  </r>
  <r>
    <m/>
    <n v="348"/>
    <x v="194"/>
    <s v="Osmanaj-Regina"/>
    <x v="1"/>
    <x v="1"/>
    <x v="1"/>
    <s v="ci sono queste tre opzioni di abbonamento mensile, prima avevo pensato annuale però l'ho trasformato mensile"/>
    <m/>
    <m/>
    <m/>
    <x v="9"/>
    <m/>
    <s v="Incrementale"/>
    <m/>
    <s v="Lato cliente"/>
  </r>
  <r>
    <m/>
    <n v="348"/>
    <x v="194"/>
    <s v="Osmanaj-Regina"/>
    <x v="1"/>
    <x v="3"/>
    <x v="5"/>
    <s v="ho sponsorizzato anche per fare campagne adv Facebook"/>
    <m/>
    <m/>
    <m/>
    <x v="9"/>
    <m/>
    <s v="Incrementale"/>
    <m/>
    <s v="Lato cliente"/>
  </r>
  <r>
    <m/>
    <n v="348"/>
    <x v="194"/>
    <s v="Osmanaj-Regina"/>
    <x v="1"/>
    <x v="3"/>
    <x v="0"/>
    <s v="il segmento va dai 21 ai 35 anni"/>
    <m/>
    <m/>
    <m/>
    <x v="9"/>
    <m/>
    <s v="Incrementale"/>
    <m/>
    <s v="Lato cliente"/>
  </r>
  <r>
    <m/>
    <n v="348"/>
    <x v="194"/>
    <s v="Osmanaj-Regina"/>
    <x v="1"/>
    <x v="7"/>
    <x v="1"/>
    <s v="sono passata da una subscrition fee ad un freemium"/>
    <m/>
    <m/>
    <m/>
    <x v="9"/>
    <m/>
    <s v="Incrementale"/>
    <m/>
    <s v="Lato cliente"/>
  </r>
  <r>
    <m/>
    <n v="348"/>
    <x v="194"/>
    <s v="Osmanaj-Regina"/>
    <x v="1"/>
    <x v="4"/>
    <x v="1"/>
    <s v="dovevo cercare di semplificare i prezzi"/>
    <m/>
    <m/>
    <m/>
    <x v="9"/>
    <m/>
    <s v="Incrementale"/>
    <m/>
    <s v="Lato cliente"/>
  </r>
  <r>
    <m/>
    <n v="350"/>
    <x v="195"/>
    <s v="Osmanaj-Regina"/>
    <x v="2"/>
    <x v="0"/>
    <x v="0"/>
    <s v="abbiamo un attimino ristretto il campo, nel senso che, con il nuovo target, ci stiamo concentrando di più nella fascia tra i 28 e i 40 o 45 anni"/>
    <m/>
    <m/>
    <m/>
    <x v="9"/>
    <m/>
    <s v="Incrementale"/>
    <m/>
    <s v="Lato cliente"/>
  </r>
  <r>
    <m/>
    <n v="350"/>
    <x v="195"/>
    <s v="Osmanaj-Regina"/>
    <x v="2"/>
    <x v="4"/>
    <x v="5"/>
    <s v="un'altra cosa che avevamo in mente di fare da un po’ era un evento di presentazione in un negozio fisico, siamo finalmente riuscite a farlo"/>
    <m/>
    <m/>
    <m/>
    <x v="9"/>
    <m/>
    <s v="Incrementale"/>
    <m/>
    <s v="Lato cliente"/>
  </r>
  <r>
    <m/>
    <n v="352"/>
    <x v="196"/>
    <s v="Osmanaj-Regina"/>
    <x v="1"/>
    <x v="0"/>
    <x v="0"/>
    <s v="il discorso della selezione può essere positivo non solo da un punto di vista della qualità dei giudici, ma anche da un punto di vista di acquisizione del cliente"/>
    <m/>
    <m/>
    <m/>
    <x v="9"/>
    <m/>
    <s v="Incrementale"/>
    <m/>
    <s v="Lato cliente"/>
  </r>
  <r>
    <m/>
    <n v="352"/>
    <x v="196"/>
    <s v="Osmanaj-Regina"/>
    <x v="1"/>
    <x v="2"/>
    <x v="0"/>
    <s v="mettere l'opzione che gli utenti possono partecipare come giudici e andare al ristorante con persone a caso, e questo cambierebbe il target"/>
    <m/>
    <m/>
    <m/>
    <x v="9"/>
    <m/>
    <s v="Incrementale"/>
    <m/>
    <s v="Lato cliente"/>
  </r>
  <r>
    <m/>
    <n v="352"/>
    <x v="196"/>
    <s v="Osmanaj-Regina"/>
    <x v="1"/>
    <x v="6"/>
    <x v="0"/>
    <s v="ora invece ipotizziamo più che il cliente medio possa essere un boomer, 40 o 50 anni"/>
    <m/>
    <m/>
    <m/>
    <x v="9"/>
    <m/>
    <s v="Incrementale"/>
    <m/>
    <s v="Lato cliente"/>
  </r>
  <r>
    <m/>
    <n v="355"/>
    <x v="197"/>
    <s v="Osmanaj-Regina"/>
    <x v="0"/>
    <x v="0"/>
    <x v="4"/>
    <s v="la decisione più importante, secondo me, è stata sicuramente quella di focalizzarmi sull’armadio"/>
    <m/>
    <m/>
    <m/>
    <x v="9"/>
    <m/>
    <s v="Incrementale"/>
    <m/>
    <s v="Lato tecnologia"/>
  </r>
  <r>
    <m/>
    <n v="355"/>
    <x v="197"/>
    <s v="Osmanaj-Regina"/>
    <x v="0"/>
    <x v="5"/>
    <x v="0"/>
    <s v="L’età si è un pochino abbassata"/>
    <m/>
    <m/>
    <m/>
    <x v="9"/>
    <m/>
    <s v="Incrementale"/>
    <m/>
    <s v="Lato cliente"/>
  </r>
  <r>
    <m/>
    <n v="355"/>
    <x v="197"/>
    <s v="Osmanaj-Regina"/>
    <x v="0"/>
    <x v="4"/>
    <x v="8"/>
    <s v="La prima decisione è stata fare questa virata dal sito web ad una pagina Instagram"/>
    <m/>
    <m/>
    <m/>
    <x v="9"/>
    <m/>
    <s v="Incrementale"/>
    <m/>
    <s v="Lato tecnologia"/>
  </r>
  <r>
    <m/>
    <n v="355"/>
    <x v="197"/>
    <s v="Osmanaj-Regina"/>
    <x v="0"/>
    <x v="8"/>
    <x v="3"/>
    <s v="ci sono stati cambiamenti, un po’ nella value proposition"/>
    <m/>
    <m/>
    <m/>
    <x v="9"/>
    <m/>
    <s v="Incrementale"/>
    <m/>
    <s v="Lato tecnologia"/>
  </r>
  <r>
    <m/>
    <n v="356"/>
    <x v="198"/>
    <s v="Osmanaj-Regina"/>
    <x v="2"/>
    <x v="0"/>
    <x v="2"/>
    <s v="Dall'ultima chiamata, la decisione più importante, è stata abbandonare la precedente idea"/>
    <m/>
    <m/>
    <m/>
    <x v="9"/>
    <m/>
    <s v="Radicale"/>
    <m/>
    <s v="Lato cliente"/>
  </r>
  <r>
    <m/>
    <n v="356"/>
    <x v="198"/>
    <s v="Osmanaj-Regina"/>
    <x v="2"/>
    <x v="2"/>
    <x v="3"/>
    <s v="scegliere di produrre di meno ma di fare pezzi unici è un leggero cambiamento"/>
    <m/>
    <m/>
    <m/>
    <x v="9"/>
    <m/>
    <s v="Incrementale"/>
    <m/>
    <s v="Lato tecnologia"/>
  </r>
  <r>
    <m/>
    <n v="359"/>
    <x v="199"/>
    <s v="Osmanaj-Regina"/>
    <x v="2"/>
    <x v="10"/>
    <x v="10"/>
    <m/>
    <m/>
    <m/>
    <m/>
    <x v="9"/>
    <m/>
    <m/>
    <m/>
    <m/>
  </r>
  <r>
    <m/>
    <n v="361"/>
    <x v="200"/>
    <s v="Osmanaj-Regina"/>
    <x v="0"/>
    <x v="10"/>
    <x v="10"/>
    <m/>
    <m/>
    <m/>
    <m/>
    <x v="9"/>
    <m/>
    <m/>
    <m/>
    <m/>
  </r>
  <r>
    <m/>
    <n v="362"/>
    <x v="201"/>
    <s v="Osmanaj-Regina"/>
    <x v="1"/>
    <x v="10"/>
    <x v="10"/>
    <m/>
    <m/>
    <m/>
    <m/>
    <x v="9"/>
    <m/>
    <m/>
    <m/>
    <m/>
  </r>
  <r>
    <m/>
    <n v="365"/>
    <x v="202"/>
    <s v="Osmanaj-Regina"/>
    <x v="1"/>
    <x v="1"/>
    <x v="0"/>
    <s v=" Abbiamo cambiato segmento di clienti"/>
    <m/>
    <m/>
    <m/>
    <x v="9"/>
    <m/>
    <s v="Radicale"/>
    <m/>
    <s v="Lato cliente"/>
  </r>
  <r>
    <m/>
    <n v="366"/>
    <x v="203"/>
    <s v="Osmanaj-Regina"/>
    <x v="2"/>
    <x v="0"/>
    <x v="0"/>
    <s v="Il customer segment iniziale era un po’ ridotto e per questo lo abbiamo cambiato"/>
    <m/>
    <m/>
    <m/>
    <x v="9"/>
    <m/>
    <s v="Radicale"/>
    <m/>
    <s v="Lato cliente"/>
  </r>
  <r>
    <m/>
    <n v="369"/>
    <x v="204"/>
    <s v="Osmanaj-Regina"/>
    <x v="2"/>
    <x v="0"/>
    <x v="0"/>
    <s v="abbiamo cambiato anche il target"/>
    <m/>
    <m/>
    <m/>
    <x v="9"/>
    <m/>
    <s v="Radicale"/>
    <m/>
    <s v="Lato cliente"/>
  </r>
  <r>
    <m/>
    <n v="369"/>
    <x v="204"/>
    <s v="Osmanaj-Regina"/>
    <x v="2"/>
    <x v="1"/>
    <x v="0"/>
    <s v="abbiamo cambiato il customer segment"/>
    <m/>
    <m/>
    <m/>
    <x v="9"/>
    <m/>
    <s v="Radicale"/>
    <m/>
    <s v="Lato cliente"/>
  </r>
  <r>
    <m/>
    <n v="369"/>
    <x v="204"/>
    <s v="Osmanaj-Regina"/>
    <x v="2"/>
    <x v="9"/>
    <x v="0"/>
    <s v="abbiamo targettizzato meglio il cliente"/>
    <m/>
    <m/>
    <m/>
    <x v="9"/>
    <m/>
    <s v="Incrementale"/>
    <m/>
    <s v="Lato cliente"/>
  </r>
  <r>
    <m/>
    <n v="369"/>
    <x v="204"/>
    <s v="Osmanaj-Regina"/>
    <x v="2"/>
    <x v="8"/>
    <x v="4"/>
    <s v="sull'idea è cambiata la zona su cui andremo a puntare e stiamo cercando di adattarlo a questa nuova soluzione in quanto la precedente soluzione che abbiamo adottato era per un mercato con troppi competitor"/>
    <m/>
    <m/>
    <m/>
    <x v="9"/>
    <m/>
    <s v="Incrementale"/>
    <m/>
    <s v="Lato tecnologia"/>
  </r>
  <r>
    <m/>
    <n v="373"/>
    <x v="205"/>
    <s v="Osmanaj-Regina"/>
    <x v="1"/>
    <x v="1"/>
    <x v="5"/>
    <s v="Abbiamo pubblicizzato il servizio"/>
    <m/>
    <m/>
    <m/>
    <x v="9"/>
    <m/>
    <s v="Incrementale"/>
    <m/>
    <s v="Lato cliente"/>
  </r>
  <r>
    <m/>
    <n v="373"/>
    <x v="205"/>
    <s v="Osmanaj-Regina"/>
    <x v="1"/>
    <x v="1"/>
    <x v="5"/>
    <s v="siamo riusciti ad ottenere una quotazione da Reale Mutua sostituendo Axa"/>
    <m/>
    <m/>
    <m/>
    <x v="9"/>
    <m/>
    <s v="Incrementale"/>
    <m/>
    <s v="Lato cliente"/>
  </r>
  <r>
    <m/>
    <n v="373"/>
    <x v="205"/>
    <s v="Osmanaj-Regina"/>
    <x v="1"/>
    <x v="6"/>
    <x v="5"/>
    <s v="Abbiamo fatto un nuovo accordo con un partner commerciale"/>
    <m/>
    <m/>
    <m/>
    <x v="9"/>
    <m/>
    <s v="Incrementale"/>
    <m/>
    <s v="Lato cliente"/>
  </r>
  <r>
    <m/>
    <n v="3"/>
    <x v="206"/>
    <s v="Osmanaj-Regina"/>
    <x v="1"/>
    <x v="10"/>
    <x v="10"/>
    <m/>
    <m/>
    <m/>
    <m/>
    <x v="9"/>
    <m/>
    <m/>
    <m/>
    <m/>
  </r>
  <r>
    <m/>
    <n v="13"/>
    <x v="207"/>
    <s v="Osmanaj-Regina"/>
    <x v="0"/>
    <x v="10"/>
    <x v="10"/>
    <m/>
    <m/>
    <m/>
    <m/>
    <x v="9"/>
    <m/>
    <m/>
    <m/>
    <m/>
  </r>
  <r>
    <m/>
    <n v="25"/>
    <x v="208"/>
    <s v="Osmanaj-Regina"/>
    <x v="2"/>
    <x v="10"/>
    <x v="10"/>
    <m/>
    <m/>
    <m/>
    <m/>
    <x v="9"/>
    <m/>
    <m/>
    <m/>
    <m/>
  </r>
  <r>
    <m/>
    <n v="40"/>
    <x v="209"/>
    <s v="Osmanaj-Regina"/>
    <x v="0"/>
    <x v="10"/>
    <x v="10"/>
    <m/>
    <m/>
    <m/>
    <m/>
    <x v="9"/>
    <m/>
    <m/>
    <m/>
    <m/>
  </r>
  <r>
    <m/>
    <n v="52"/>
    <x v="210"/>
    <s v="Osmanaj-Regina"/>
    <x v="2"/>
    <x v="10"/>
    <x v="10"/>
    <m/>
    <m/>
    <m/>
    <m/>
    <x v="9"/>
    <m/>
    <m/>
    <m/>
    <m/>
  </r>
  <r>
    <m/>
    <n v="67"/>
    <x v="211"/>
    <s v="Osmanaj-Regina"/>
    <x v="2"/>
    <x v="0"/>
    <x v="4"/>
    <s v="abbiamo abbandonato quella value proposition iniziale dell'eco sostenibile"/>
    <m/>
    <m/>
    <m/>
    <x v="9"/>
    <m/>
    <s v="Incrementale"/>
    <m/>
    <s v="Lato tecnologia"/>
  </r>
  <r>
    <m/>
    <n v="67"/>
    <x v="211"/>
    <s v="Osmanaj-Regina"/>
    <x v="2"/>
    <x v="0"/>
    <x v="0"/>
    <s v="abbiamo anche un po’ verticalizzato"/>
    <m/>
    <m/>
    <m/>
    <x v="9"/>
    <m/>
    <s v="Incrementale"/>
    <m/>
    <s v="Lato cliente"/>
  </r>
  <r>
    <m/>
    <n v="67"/>
    <x v="211"/>
    <s v="Osmanaj-Regina"/>
    <x v="2"/>
    <x v="0"/>
    <x v="0"/>
    <s v="abbiamo abbandonato la piccola componente del B2B"/>
    <m/>
    <m/>
    <m/>
    <x v="9"/>
    <m/>
    <s v="Radicale"/>
    <m/>
    <s v="Lato cliente"/>
  </r>
  <r>
    <m/>
    <n v="70"/>
    <x v="212"/>
    <s v="Osmanaj-Regina"/>
    <x v="1"/>
    <x v="10"/>
    <x v="10"/>
    <m/>
    <m/>
    <m/>
    <m/>
    <x v="9"/>
    <m/>
    <m/>
    <m/>
    <m/>
  </r>
  <r>
    <m/>
    <n v="84"/>
    <x v="213"/>
    <s v="Osmanaj-Regina"/>
    <x v="2"/>
    <x v="10"/>
    <x v="10"/>
    <m/>
    <m/>
    <m/>
    <m/>
    <x v="9"/>
    <m/>
    <m/>
    <m/>
    <m/>
  </r>
  <r>
    <m/>
    <n v="122"/>
    <x v="214"/>
    <s v="Osmanaj-Regina"/>
    <x v="1"/>
    <x v="10"/>
    <x v="10"/>
    <m/>
    <m/>
    <m/>
    <m/>
    <x v="9"/>
    <m/>
    <m/>
    <m/>
    <m/>
  </r>
  <r>
    <m/>
    <n v="134"/>
    <x v="215"/>
    <s v="Osmanaj-Regina"/>
    <x v="1"/>
    <x v="10"/>
    <x v="10"/>
    <m/>
    <m/>
    <m/>
    <m/>
    <x v="9"/>
    <m/>
    <m/>
    <m/>
    <m/>
  </r>
  <r>
    <m/>
    <n v="138"/>
    <x v="216"/>
    <s v="Osmanaj-Regina"/>
    <x v="0"/>
    <x v="10"/>
    <x v="10"/>
    <m/>
    <m/>
    <m/>
    <m/>
    <x v="9"/>
    <m/>
    <m/>
    <m/>
    <m/>
  </r>
  <r>
    <m/>
    <n v="146"/>
    <x v="217"/>
    <s v="Osmanaj-Regina"/>
    <x v="0"/>
    <x v="10"/>
    <x v="10"/>
    <m/>
    <m/>
    <m/>
    <m/>
    <x v="9"/>
    <m/>
    <m/>
    <m/>
    <m/>
  </r>
  <r>
    <m/>
    <n v="344"/>
    <x v="218"/>
    <s v="Giacomo Dal Negro"/>
    <x v="2"/>
    <x v="0"/>
    <x v="1"/>
    <s v="di dividere i servizi, come ho detto prima, non più in uno solo ma in due, per averne uno che inizialmente possa generare un flusso di cassa che sarebbe stato più difficile generare gestendo tutto il tutto il processo"/>
    <m/>
    <m/>
    <m/>
    <x v="1"/>
    <s v="vi è stato un aumento delle informazioni a disposizione dei founder della startup dovuto al contatto con gli altri startupper nelle sessioni di formazione e dunque si è giunti alla conclusione di modificare la propria value capture"/>
    <m/>
    <m/>
    <m/>
  </r>
  <r>
    <m/>
    <n v="344"/>
    <x v="218"/>
    <s v="Giacomo Dal Negro"/>
    <x v="2"/>
    <x v="2"/>
    <x v="0"/>
    <s v="abbiamo cambiato un po’ l'impostazione del servizio perché prima pensavamo di offrirlo a tre differenti tipologie di clienti"/>
    <m/>
    <m/>
    <m/>
    <x v="1"/>
    <s v="uno studio più approfondito del proprio servizio ha indotto i founder a cambiare il segmento di mercato a cui era rivolta la propria idea"/>
    <m/>
    <m/>
    <m/>
  </r>
  <r>
    <m/>
    <n v="344"/>
    <x v="218"/>
    <s v="Giacomo Dal Negro"/>
    <x v="2"/>
    <x v="2"/>
    <x v="5"/>
    <s v="aver migliorato e specificato la strategia di marketing che abbiamo deciso di seguire"/>
    <m/>
    <m/>
    <m/>
    <x v="6"/>
    <s v="visto che si è deciso di ridurre la fascia di mercato a cui era rivolto il servizio è stato ritenuto necessario modificare la propria strategia di marketing"/>
    <m/>
    <m/>
    <m/>
  </r>
  <r>
    <m/>
    <n v="27"/>
    <x v="219"/>
    <s v="Giacomo Dal Negro"/>
    <x v="1"/>
    <x v="5"/>
    <x v="9"/>
    <s v="qualche miglioria sul prototipo dello stampo"/>
    <m/>
    <m/>
    <m/>
    <x v="0"/>
    <s v="sulla base di questionari forniti si è giunti al rispettivo pivot"/>
    <m/>
    <m/>
    <m/>
  </r>
  <r>
    <m/>
    <n v="27"/>
    <x v="219"/>
    <s v="Giacomo Dal Negro"/>
    <x v="1"/>
    <x v="5"/>
    <x v="3"/>
    <s v="cambio prodotto però con le tecniche che andiamo a sviluppare abbiamo pensato ad un altro paio di prodotti side"/>
    <m/>
    <m/>
    <m/>
    <x v="0"/>
    <s v="si è ritenuto necessario ampliare la gamma di prodotti in seguito ai feedback ottenuti dai questionari somministrati agli utenti"/>
    <m/>
    <m/>
    <m/>
  </r>
  <r>
    <m/>
    <n v="61"/>
    <x v="220"/>
    <s v="Giacomo Dal Negro"/>
    <x v="1"/>
    <x v="0"/>
    <x v="3"/>
    <s v="ho deciso di creare una piattaforma, diciamo di vendere praticamente sarebbero delle box e non solo, diciamo, danno un'idea dell'artigianato veneziano"/>
    <m/>
    <m/>
    <m/>
    <x v="1"/>
    <s v="in seguito all'analisi di feedback e opinioni raccolte si è deciso di vendere più prodotti che rappresentassero la città di venezia, invece di un singolo prodotto, realizzando una box"/>
    <m/>
    <m/>
    <m/>
  </r>
  <r>
    <m/>
    <n v="61"/>
    <x v="220"/>
    <s v="Giacomo Dal Negro"/>
    <x v="1"/>
    <x v="0"/>
    <x v="1"/>
    <s v="avevo deciso di coinvolgere nel team un IT developer, ma shopify è più che sufficiente"/>
    <m/>
    <m/>
    <m/>
    <x v="1"/>
    <s v="su consiglio di conoscente si è deciso di usare shopify invece di nel team un IT developer"/>
    <m/>
    <m/>
    <m/>
  </r>
  <r>
    <m/>
    <n v="61"/>
    <x v="220"/>
    <s v="Giacomo Dal Negro"/>
    <x v="1"/>
    <x v="0"/>
    <x v="3"/>
    <s v="ho pensato di riformulare la cosa e di diciamo ampliarla anche a cucina e arte e cultura"/>
    <m/>
    <m/>
    <m/>
    <x v="1"/>
    <s v="Si è deciso di ampliare la gamma di prodotti a disposizione inglobando oltre all'artigianato anche arte e cucina"/>
    <m/>
    <m/>
    <m/>
  </r>
  <r>
    <m/>
    <n v="61"/>
    <x v="220"/>
    <s v="Giacomo Dal Negro"/>
    <x v="1"/>
    <x v="1"/>
    <x v="3"/>
    <s v="Sto anche pensando di inserire più prodotti legati al carnevale"/>
    <m/>
    <m/>
    <m/>
    <x v="1"/>
    <s v="L'obiettivo è quello di far conoscere tutte le tradizioni veneziane"/>
    <m/>
    <m/>
    <m/>
  </r>
  <r>
    <m/>
    <n v="61"/>
    <x v="220"/>
    <s v="Giacomo Dal Negro"/>
    <x v="1"/>
    <x v="9"/>
    <x v="6"/>
    <s v="abbiamo dovuto riselezionare i partner"/>
    <m/>
    <m/>
    <m/>
    <x v="0"/>
    <s v="il mercato target per BVCE è quello americano che richiede una serie di standard non garantiti da tutti i fornitori selezionati all'inizio del progetto"/>
    <m/>
    <m/>
    <m/>
  </r>
  <r>
    <m/>
    <n v="62"/>
    <x v="221"/>
    <s v="Giacomo Dal Negro"/>
    <x v="1"/>
    <x v="0"/>
    <x v="0"/>
    <s v="quindi probabilmente ci vedremo solamente su sulle famiglie che il segmento più più numeroso qui nella nostro mercato di riferimento"/>
    <m/>
    <m/>
    <m/>
    <x v="1"/>
    <s v="in seguito a delle analisi di mercato dettagliate, si è compreso che il prodotto è rivolto più alle famiglie che ai giovani. La sovrapposizione giovani/famiglie potrebbe essere pericolosa per la vita della piattaforma"/>
    <m/>
    <m/>
    <m/>
  </r>
  <r>
    <m/>
    <n v="72"/>
    <x v="222"/>
    <s v="Giacomo Dal Negro"/>
    <x v="1"/>
    <x v="5"/>
    <x v="0"/>
    <s v="Quindi abbiamo capito magari che il target principale era la ragazza che organizza le serate cinema a casa con le amiche"/>
    <m/>
    <m/>
    <m/>
    <x v="1"/>
    <s v="il target individuato sono prevalenetemente ragazze che vogliono passare una serata insieme gurdando un film piuttosto che ragazzi che guardano una partita di calcio"/>
    <m/>
    <m/>
    <m/>
  </r>
  <r>
    <m/>
    <n v="81"/>
    <x v="223"/>
    <s v="Giacomo Dal Negro"/>
    <x v="1"/>
    <x v="0"/>
    <x v="2"/>
    <s v="L'idea nuova è un ibrido tra una piattaforma di food delivery e un social "/>
    <m/>
    <m/>
    <m/>
    <x v="1"/>
    <s v="il mercato delle cover è già saturo e quindi si è deciso di cambiare proprio settore spostandosi su un food delivery di nicchia"/>
    <m/>
    <m/>
    <m/>
  </r>
  <r>
    <m/>
    <n v="81"/>
    <x v="223"/>
    <s v="Giacomo Dal Negro"/>
    <x v="1"/>
    <x v="0"/>
    <x v="6"/>
    <s v="ho deciso di cambiare idea e diciamo la fase di ricerca, la fase di diciamo di sottoporre dei questionari"/>
    <m/>
    <m/>
    <m/>
    <x v="6"/>
    <s v="si è ritenuto più efficace adottare dei questionari per la fase iniziale di ricerca"/>
    <m/>
    <m/>
    <m/>
  </r>
  <r>
    <m/>
    <n v="81"/>
    <x v="223"/>
    <s v="Giacomo Dal Negro"/>
    <x v="1"/>
    <x v="2"/>
    <x v="8"/>
    <s v="è cambiato diciamo un pezzetto del business model"/>
    <m/>
    <m/>
    <m/>
    <x v="1"/>
    <s v="per evitare di avere una flotta propria il servizio barinsta può appoggiarsi a glovo o piattaforme simili, al fine di abbattere i costi"/>
    <m/>
    <m/>
    <m/>
  </r>
  <r>
    <m/>
    <n v="81"/>
    <x v="223"/>
    <s v="Giacomo Dal Negro"/>
    <x v="1"/>
    <x v="5"/>
    <x v="5"/>
    <s v="ho pensato che non era necessario quel consumatore acquistasse da Barinsta, ma piuttosto era necessario che il consumatore si informasse da Barinsta"/>
    <m/>
    <m/>
    <m/>
    <x v="6"/>
    <s v="Questa app può essere un modo per indurre il cliente ad acquistare altri prodotti oltre al caffè"/>
    <m/>
    <m/>
    <m/>
  </r>
  <r>
    <m/>
    <n v="81"/>
    <x v="223"/>
    <s v="Giacomo Dal Negro"/>
    <x v="1"/>
    <x v="5"/>
    <x v="8"/>
    <s v="da piattaforma simile alle piattaforme attuali di food delivery a piattaforma di informazione come può essere Tripadvisor, informazione e recensione"/>
    <m/>
    <m/>
    <m/>
    <x v="6"/>
    <s v="l'obiettivo è essere più simili a tripadvisor per dare informazioni ai clienti sull'esperienza che si può provare in quel determinato bar"/>
    <m/>
    <m/>
    <m/>
  </r>
  <r>
    <m/>
    <n v="303"/>
    <x v="224"/>
    <s v="Giacomo Dal Negro"/>
    <x v="2"/>
    <x v="0"/>
    <x v="5"/>
    <s v="abbiamo deciso di dare un po’ più importanza alla fase di learning, quindi la nostra idea è già leggermente cambiata"/>
    <m/>
    <m/>
    <m/>
    <x v="0"/>
    <s v="si è deciso di dare più importanza alla fase di apprendimento "/>
    <m/>
    <m/>
    <m/>
  </r>
  <r>
    <m/>
    <n v="312"/>
    <x v="225"/>
    <s v="Giacomo Dal Negro"/>
    <x v="1"/>
    <x v="2"/>
    <x v="6"/>
    <s v="La mia proposta di valore, quindi, è creare questa piattaforma"/>
    <m/>
    <m/>
    <m/>
    <x v="0"/>
    <s v="la proposta iniziale era quella di creare una catena di piccoli negozi per articoli sportivi, cioè consigliare in quale negozio fisico acquistare un  prodotto. Dopo interviste, si è compreso che aveva più senso creare una piattaforma dove si consigliasse all'utente in quale negozio online acquistare un certo prodotto"/>
    <m/>
    <m/>
    <m/>
  </r>
  <r>
    <m/>
    <n v="313"/>
    <x v="226"/>
    <s v="Giacomo Dal Negro"/>
    <x v="1"/>
    <x v="9"/>
    <x v="0"/>
    <s v="abbiamo aumentato la sponsorizzazione, lo stiamo cioè, stiamo facendo una sponsorizzazione per ogni regione"/>
    <m/>
    <m/>
    <m/>
    <x v="0"/>
    <s v="l'obiettivo è allargare il bacino di utenza per essere certi di raggiungere più persone possibile"/>
    <m/>
    <m/>
    <m/>
  </r>
  <r>
    <m/>
    <n v="317"/>
    <x v="227"/>
    <s v="Giacomo Dal Negro"/>
    <x v="0"/>
    <x v="0"/>
    <x v="8"/>
    <s v="c'è stato anche un piccolo cambiamento, abbiamo trovato  che c'era anche il problema della fidelizzazione"/>
    <m/>
    <m/>
    <m/>
    <x v="1"/>
    <s v="l'idea è quella di differenziarsi  dai competitors fornendo anche la possibiltà della fidelizzazione"/>
    <m/>
    <m/>
    <m/>
  </r>
  <r>
    <m/>
    <n v="326"/>
    <x v="228"/>
    <s v="Giacomo Dal Negro"/>
    <x v="1"/>
    <x v="2"/>
    <x v="3"/>
    <s v="abbiamo implementato un sistema di loyalty "/>
    <m/>
    <m/>
    <m/>
    <x v="1"/>
    <s v="su richiesta, alcuni esercenti, soprattutto i parrucchieri, hanno chiesto di implementare una raccolta punti per incentivare i clienti ad acquistare il servizio "/>
    <m/>
    <m/>
    <m/>
  </r>
  <r>
    <m/>
    <n v="326"/>
    <x v="228"/>
    <s v="Giacomo Dal Negro"/>
    <x v="1"/>
    <x v="2"/>
    <x v="8"/>
    <s v="totalmente nuovo dedicato alla comunicazione con delle pagine verticali"/>
    <m/>
    <m/>
    <m/>
    <x v="0"/>
    <s v="inizialmente si voleva essere il meno verticali possibile e quindi si voleva creare un app che gestisse più servizi, però si è compreso che forse è più comodo avere un'app dedicata ad ogni attività"/>
    <m/>
    <m/>
    <m/>
  </r>
  <r>
    <m/>
    <n v="327"/>
    <x v="229"/>
    <s v="Giacomo Dal Negro"/>
    <x v="0"/>
    <x v="4"/>
    <x v="7"/>
    <s v="Non fare la la parte blockchain"/>
    <m/>
    <m/>
    <m/>
    <x v="0"/>
    <s v="l'azienda ha preferito affidarsi a ad uno sviluppatore esterno per la parte di blockchain, evitando di svilupparla internamente"/>
    <m/>
    <m/>
    <m/>
  </r>
  <r>
    <m/>
    <n v="330"/>
    <x v="230"/>
    <s v="Giacomo Dal Negro"/>
    <x v="0"/>
    <x v="5"/>
    <x v="2"/>
    <s v="Offrire possibilità di rateizzazione senza tasso di interesse per rate che vanno da tre a quattro"/>
    <m/>
    <m/>
    <m/>
    <x v="1"/>
    <s v="dare la possibilità al cliente di viaggiare e di pagare con più parti, senza tasso di interesse"/>
    <m/>
    <m/>
    <m/>
  </r>
  <r>
    <m/>
    <n v="330"/>
    <x v="230"/>
    <s v="Giacomo Dal Negro"/>
    <x v="0"/>
    <x v="1"/>
    <x v="3"/>
    <s v="il core business non sarebbe più soltanto viaggi, ma potrebbe essere potenzialmente anche altro come il Fashion e gli elettrodomestici o il settore beauty"/>
    <m/>
    <m/>
    <m/>
    <x v="0"/>
    <s v="l'idea è quella di offrire più servizi al fine di rendere il prodotto il più completo possibile"/>
    <m/>
    <m/>
    <m/>
  </r>
  <r>
    <m/>
    <n v="332"/>
    <x v="231"/>
    <s v="Giacomo Dal Negro"/>
    <x v="0"/>
    <x v="0"/>
    <x v="1"/>
    <s v="Proverrà anche da pubblicità o eventuali partnership o cose collegate che capiremo anche guardando gli altri competitor"/>
    <m/>
    <m/>
    <m/>
    <x v="1"/>
    <s v="l'obiettivo è quello di allinearsi con i competitors, avendo fonti di guadagno simili"/>
    <m/>
    <m/>
    <m/>
  </r>
  <r>
    <m/>
    <n v="333"/>
    <x v="232"/>
    <s v="Giacomo Dal Negro"/>
    <x v="0"/>
    <x v="2"/>
    <x v="0"/>
    <s v="abbiamo deciso di togliere una fascia che volevamo coprire"/>
    <m/>
    <m/>
    <m/>
    <x v="1"/>
    <s v="si vuole aiutare nell'apprendimento dalla nascita, non da un'età già avanzata nell'apprendimento come possono essere i bambini di 5/6 anni"/>
    <m/>
    <m/>
    <m/>
  </r>
  <r>
    <m/>
    <n v="333"/>
    <x v="232"/>
    <s v="Giacomo Dal Negro"/>
    <x v="0"/>
    <x v="1"/>
    <x v="3"/>
    <s v="un'altra cosa che abbiamo fatto, invece, che sarà sempre per nuove persone è l'introduzione di un free trial che dobbiamo ancora lanciare"/>
    <m/>
    <m/>
    <m/>
    <x v="1"/>
    <s v="Per attirare un maggior numero di clienti, si pensa che  l'introduzione di un free trial sia una buona idea"/>
    <m/>
    <m/>
    <m/>
  </r>
  <r>
    <m/>
    <n v="333"/>
    <x v="232"/>
    <s v="Giacomo Dal Negro"/>
    <x v="0"/>
    <x v="4"/>
    <x v="7"/>
    <s v="stavamo pensando anche ad andare invece dalle scuole, quindi con pacchetti B2B"/>
    <m/>
    <m/>
    <m/>
    <x v="1"/>
    <s v="per raggiungere gli utenti più facilmente si pensava di fare partnership tra tongy e le scuole, invece di avere l'app direttamente dove si collegano i genitori "/>
    <m/>
    <m/>
    <m/>
  </r>
  <r>
    <m/>
    <n v="333"/>
    <x v="232"/>
    <s v="Giacomo Dal Negro"/>
    <x v="0"/>
    <x v="6"/>
    <x v="3"/>
    <s v="possiamo anche magari fornire altri servizi più particolari per la gente tipo questo di educazione finanziaria "/>
    <m/>
    <m/>
    <m/>
    <x v="0"/>
    <s v="si vuole emulare il modello estero, dove è comune offrire anche a bambini corsi molto basilari di educazione finanziaria o altre tipologie di corsi"/>
    <m/>
    <m/>
    <m/>
  </r>
  <r>
    <m/>
    <n v="345"/>
    <x v="233"/>
    <s v="Giacomo Dal Negro"/>
    <x v="2"/>
    <x v="0"/>
    <x v="3"/>
    <s v="Certo il cambiamento principale è a chi ci andiamo a riferire, quello è stato il cambiamento più grande"/>
    <m/>
    <m/>
    <m/>
    <x v="0"/>
    <s v="l'obiettivo è centrare meglio il target"/>
    <m/>
    <m/>
    <m/>
  </r>
  <r>
    <m/>
    <n v="345"/>
    <x v="233"/>
    <s v="Giacomo Dal Negro"/>
    <x v="2"/>
    <x v="2"/>
    <x v="2"/>
    <s v="creando uno strumento che è particolare è un puzzle, quindi andare a creare un gioco che possa andare a contribuire alla creazione di una nuova metodologia"/>
    <m/>
    <m/>
    <m/>
    <x v="6"/>
    <s v="Non c'era una metodologia fissa che utilizzavano durante gli Hackaton, ma era una metodologia fatta da un insieme di strumenti del design thinking e così via"/>
    <m/>
    <m/>
    <m/>
  </r>
  <r>
    <m/>
    <n v="354"/>
    <x v="234"/>
    <s v="Giacomo Dal Negro"/>
    <x v="2"/>
    <x v="2"/>
    <x v="3"/>
    <s v="la possibilità di collegare più carte a quest'APP, quindi similmente a Paypal quindi tu puoi collegare tutte le carte e inviare denaro."/>
    <m/>
    <m/>
    <m/>
    <x v="1"/>
    <s v="Volevamo capire se realmente i genitori temessero che i soldi dei figli potessero essere utilizzati in modo improprio e se i genitori volevano diciamo avere informazioni su quelle che sono le spese dei figli"/>
    <m/>
    <m/>
    <m/>
  </r>
  <r>
    <m/>
    <n v="358"/>
    <x v="235"/>
    <s v="Giacomo Dal Negro"/>
    <x v="0"/>
    <x v="0"/>
    <x v="6"/>
    <s v="abbiamo dovuto modificare il sistema di prenotazione"/>
    <m/>
    <m/>
    <m/>
    <x v="1"/>
    <s v="gli hotel chiedevano ad esempio una conferma tramite email dell'avvenuta prenotazione, cosa che con il nostro plugin di Wordpress non avveniva e quindi ci siamo mossi per caricare un nuovo plugin in modo tale che questa cosa avvenisse in maniera automatica"/>
    <m/>
    <m/>
    <m/>
  </r>
  <r>
    <m/>
    <n v="358"/>
    <x v="235"/>
    <s v="Giacomo Dal Negro"/>
    <x v="0"/>
    <x v="2"/>
    <x v="0"/>
    <s v="Al momento è il fatto di andare più verso gli ostelli anziché verso gli hotel in generale "/>
    <m/>
    <m/>
    <m/>
    <x v="0"/>
    <s v="si è deciso di cambiare il proprio target puntando più sugli ostelli che sugli hotel in quanto più facili da raggiungere, e più aperti al cambiamento"/>
    <m/>
    <m/>
    <m/>
  </r>
  <r>
    <m/>
    <n v="358"/>
    <x v="235"/>
    <s v="Giacomo Dal Negro"/>
    <x v="0"/>
    <x v="3"/>
    <x v="1"/>
    <s v="prima eravamo basati sui prezzi dati dalle singole strutture, adesso  siamo noi che decidiamo il prezzo"/>
    <m/>
    <m/>
    <m/>
    <x v="1"/>
    <s v="questo consente di facilitare la gestione complessiva del sistema"/>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EDD8EF-A6CA-354A-B09C-EDC09F762E13}"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7">
  <location ref="A3:CX71" firstHeaderRow="1" firstDataRow="3" firstDataCol="1"/>
  <pivotFields count="18">
    <pivotField showAll="0"/>
    <pivotField dataField="1" showAll="0"/>
    <pivotField axis="axisRow" showAll="0">
      <items count="237">
        <item x="0"/>
        <item x="206"/>
        <item x="1"/>
        <item x="24"/>
        <item x="75"/>
        <item x="76"/>
        <item x="2"/>
        <item x="3"/>
        <item x="207"/>
        <item x="77"/>
        <item x="4"/>
        <item x="78"/>
        <item x="29"/>
        <item x="80"/>
        <item x="208"/>
        <item x="81"/>
        <item x="219"/>
        <item x="5"/>
        <item x="82"/>
        <item x="7"/>
        <item x="8"/>
        <item x="83"/>
        <item x="84"/>
        <item x="209"/>
        <item x="223"/>
        <item x="87"/>
        <item x="85"/>
        <item x="86"/>
        <item x="26"/>
        <item x="47"/>
        <item x="88"/>
        <item x="89"/>
        <item x="210"/>
        <item x="90"/>
        <item x="91"/>
        <item x="9"/>
        <item x="48"/>
        <item x="92"/>
        <item x="10"/>
        <item x="220"/>
        <item x="221"/>
        <item x="93"/>
        <item x="6"/>
        <item x="95"/>
        <item x="211"/>
        <item x="96"/>
        <item x="212"/>
        <item x="222"/>
        <item x="94"/>
        <item x="97"/>
        <item x="12"/>
        <item x="98"/>
        <item x="49"/>
        <item x="13"/>
        <item x="213"/>
        <item x="14"/>
        <item x="15"/>
        <item x="99"/>
        <item x="50"/>
        <item x="100"/>
        <item x="16"/>
        <item x="101"/>
        <item x="51"/>
        <item x="102"/>
        <item x="103"/>
        <item x="104"/>
        <item x="27"/>
        <item x="105"/>
        <item x="106"/>
        <item x="28"/>
        <item x="17"/>
        <item x="214"/>
        <item x="107"/>
        <item x="108"/>
        <item x="109"/>
        <item x="18"/>
        <item x="110"/>
        <item x="111"/>
        <item x="112"/>
        <item x="215"/>
        <item x="113"/>
        <item x="114"/>
        <item x="216"/>
        <item x="22"/>
        <item x="19"/>
        <item x="217"/>
        <item x="115"/>
        <item x="20"/>
        <item x="23"/>
        <item x="116"/>
        <item x="155"/>
        <item x="117"/>
        <item x="156"/>
        <item x="65"/>
        <item x="118"/>
        <item x="119"/>
        <item x="120"/>
        <item x="74"/>
        <item x="72"/>
        <item x="121"/>
        <item x="62"/>
        <item x="122"/>
        <item x="66"/>
        <item x="123"/>
        <item x="67"/>
        <item x="63"/>
        <item x="157"/>
        <item x="158"/>
        <item x="124"/>
        <item x="71"/>
        <item x="159"/>
        <item x="125"/>
        <item x="68"/>
        <item x="160"/>
        <item x="162"/>
        <item x="126"/>
        <item x="127"/>
        <item x="70"/>
        <item x="161"/>
        <item x="128"/>
        <item x="79"/>
        <item x="129"/>
        <item x="130"/>
        <item x="131"/>
        <item x="73"/>
        <item x="41"/>
        <item x="132"/>
        <item x="133"/>
        <item x="134"/>
        <item x="64"/>
        <item x="69"/>
        <item x="135"/>
        <item x="163"/>
        <item x="164"/>
        <item x="165"/>
        <item x="136"/>
        <item x="44"/>
        <item x="166"/>
        <item x="137"/>
        <item x="167"/>
        <item x="168"/>
        <item x="45"/>
        <item x="46"/>
        <item x="40"/>
        <item x="138"/>
        <item x="56"/>
        <item x="169"/>
        <item x="172"/>
        <item x="139"/>
        <item x="173"/>
        <item x="57"/>
        <item x="174"/>
        <item x="33"/>
        <item x="58"/>
        <item x="140"/>
        <item x="38"/>
        <item x="141"/>
        <item x="142"/>
        <item x="59"/>
        <item x="143"/>
        <item x="42"/>
        <item x="144"/>
        <item x="145"/>
        <item x="175"/>
        <item x="146"/>
        <item x="34"/>
        <item x="30"/>
        <item x="170"/>
        <item x="176"/>
        <item x="31"/>
        <item x="149"/>
        <item x="148"/>
        <item x="150"/>
        <item x="35"/>
        <item x="177"/>
        <item x="151"/>
        <item x="60"/>
        <item x="61"/>
        <item x="178"/>
        <item x="152"/>
        <item x="36"/>
        <item x="37"/>
        <item x="179"/>
        <item x="153"/>
        <item x="154"/>
        <item x="180"/>
        <item x="224"/>
        <item x="181"/>
        <item x="182"/>
        <item x="32"/>
        <item x="183"/>
        <item x="225"/>
        <item x="226"/>
        <item x="184"/>
        <item x="185"/>
        <item x="227"/>
        <item x="54"/>
        <item x="52"/>
        <item x="187"/>
        <item x="186"/>
        <item x="228"/>
        <item x="229"/>
        <item x="53"/>
        <item x="188"/>
        <item x="230"/>
        <item x="231"/>
        <item x="232"/>
        <item x="55"/>
        <item x="189"/>
        <item x="190"/>
        <item x="191"/>
        <item x="192"/>
        <item x="218"/>
        <item x="233"/>
        <item x="193"/>
        <item x="194"/>
        <item x="195"/>
        <item x="234"/>
        <item x="197"/>
        <item x="198"/>
        <item x="196"/>
        <item x="11"/>
        <item x="235"/>
        <item x="199"/>
        <item x="200"/>
        <item x="201"/>
        <item x="21"/>
        <item x="202"/>
        <item x="203"/>
        <item x="43"/>
        <item x="204"/>
        <item x="39"/>
        <item x="25"/>
        <item x="147"/>
        <item x="171"/>
        <item x="205"/>
        <item t="default"/>
      </items>
    </pivotField>
    <pivotField showAll="0"/>
    <pivotField axis="axisRow" showAll="0">
      <items count="5">
        <item x="1"/>
        <item sd="0" x="0"/>
        <item sd="0" x="2"/>
        <item sd="0" m="1" x="3"/>
        <item t="default"/>
      </items>
    </pivotField>
    <pivotField axis="axisCol" showAll="0">
      <items count="12">
        <item x="0"/>
        <item x="2"/>
        <item x="5"/>
        <item x="1"/>
        <item x="3"/>
        <item x="9"/>
        <item x="7"/>
        <item x="4"/>
        <item x="6"/>
        <item x="8"/>
        <item x="10"/>
        <item t="default"/>
      </items>
    </pivotField>
    <pivotField axis="axisCol" showAll="0" sortType="ascending">
      <items count="12">
        <item x="7"/>
        <item x="6"/>
        <item x="2"/>
        <item x="0"/>
        <item x="5"/>
        <item x="8"/>
        <item x="9"/>
        <item x="1"/>
        <item x="4"/>
        <item x="3"/>
        <item h="1" x="10"/>
        <item t="default"/>
      </items>
    </pivotField>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2">
    <field x="4"/>
    <field x="2"/>
  </rowFields>
  <rowItems count="66">
    <i>
      <x/>
    </i>
    <i r="1">
      <x v="2"/>
    </i>
    <i r="1">
      <x v="4"/>
    </i>
    <i r="1">
      <x v="6"/>
    </i>
    <i r="1">
      <x v="15"/>
    </i>
    <i r="1">
      <x v="16"/>
    </i>
    <i r="1">
      <x v="17"/>
    </i>
    <i r="1">
      <x v="18"/>
    </i>
    <i r="1">
      <x v="19"/>
    </i>
    <i r="1">
      <x v="24"/>
    </i>
    <i r="1">
      <x v="30"/>
    </i>
    <i r="1">
      <x v="34"/>
    </i>
    <i r="1">
      <x v="35"/>
    </i>
    <i r="1">
      <x v="39"/>
    </i>
    <i r="1">
      <x v="40"/>
    </i>
    <i r="1">
      <x v="41"/>
    </i>
    <i r="1">
      <x v="42"/>
    </i>
    <i r="1">
      <x v="43"/>
    </i>
    <i r="1">
      <x v="45"/>
    </i>
    <i r="1">
      <x v="47"/>
    </i>
    <i r="1">
      <x v="56"/>
    </i>
    <i r="1">
      <x v="59"/>
    </i>
    <i r="1">
      <x v="64"/>
    </i>
    <i r="1">
      <x v="68"/>
    </i>
    <i r="1">
      <x v="70"/>
    </i>
    <i r="1">
      <x v="73"/>
    </i>
    <i r="1">
      <x v="74"/>
    </i>
    <i r="1">
      <x v="75"/>
    </i>
    <i r="1">
      <x v="80"/>
    </i>
    <i r="1">
      <x v="87"/>
    </i>
    <i r="1">
      <x v="95"/>
    </i>
    <i r="1">
      <x v="100"/>
    </i>
    <i r="1">
      <x v="101"/>
    </i>
    <i r="1">
      <x v="105"/>
    </i>
    <i r="1">
      <x v="111"/>
    </i>
    <i r="1">
      <x v="121"/>
    </i>
    <i r="1">
      <x v="123"/>
    </i>
    <i r="1">
      <x v="126"/>
    </i>
    <i r="1">
      <x v="129"/>
    </i>
    <i r="1">
      <x v="145"/>
    </i>
    <i r="1">
      <x v="150"/>
    </i>
    <i r="1">
      <x v="153"/>
    </i>
    <i r="1">
      <x v="158"/>
    </i>
    <i r="1">
      <x v="159"/>
    </i>
    <i r="1">
      <x v="171"/>
    </i>
    <i r="1">
      <x v="172"/>
    </i>
    <i r="1">
      <x v="176"/>
    </i>
    <i r="1">
      <x v="177"/>
    </i>
    <i r="1">
      <x v="179"/>
    </i>
    <i r="1">
      <x v="183"/>
    </i>
    <i r="1">
      <x v="191"/>
    </i>
    <i r="1">
      <x v="192"/>
    </i>
    <i r="1">
      <x v="196"/>
    </i>
    <i r="1">
      <x v="197"/>
    </i>
    <i r="1">
      <x v="200"/>
    </i>
    <i r="1">
      <x v="202"/>
    </i>
    <i r="1">
      <x v="207"/>
    </i>
    <i r="1">
      <x v="208"/>
    </i>
    <i r="1">
      <x v="215"/>
    </i>
    <i r="1">
      <x v="220"/>
    </i>
    <i r="1">
      <x v="221"/>
    </i>
    <i r="1">
      <x v="227"/>
    </i>
    <i r="1">
      <x v="235"/>
    </i>
    <i>
      <x v="1"/>
    </i>
    <i>
      <x v="2"/>
    </i>
    <i t="grand">
      <x/>
    </i>
  </rowItems>
  <colFields count="2">
    <field x="6"/>
    <field x="5"/>
  </colFields>
  <colItems count="101">
    <i>
      <x/>
      <x/>
    </i>
    <i r="1">
      <x v="1"/>
    </i>
    <i r="1">
      <x v="2"/>
    </i>
    <i r="1">
      <x v="3"/>
    </i>
    <i r="1">
      <x v="5"/>
    </i>
    <i r="1">
      <x v="6"/>
    </i>
    <i r="1">
      <x v="7"/>
    </i>
    <i r="1">
      <x v="8"/>
    </i>
    <i r="1">
      <x v="9"/>
    </i>
    <i t="default">
      <x/>
    </i>
    <i>
      <x v="1"/>
      <x/>
    </i>
    <i r="1">
      <x v="1"/>
    </i>
    <i r="1">
      <x v="2"/>
    </i>
    <i r="1">
      <x v="3"/>
    </i>
    <i r="1">
      <x v="4"/>
    </i>
    <i r="1">
      <x v="5"/>
    </i>
    <i r="1">
      <x v="6"/>
    </i>
    <i r="1">
      <x v="7"/>
    </i>
    <i r="1">
      <x v="8"/>
    </i>
    <i r="1">
      <x v="9"/>
    </i>
    <i t="default">
      <x v="1"/>
    </i>
    <i>
      <x v="2"/>
      <x/>
    </i>
    <i r="1">
      <x v="1"/>
    </i>
    <i r="1">
      <x v="2"/>
    </i>
    <i r="1">
      <x v="3"/>
    </i>
    <i r="1">
      <x v="4"/>
    </i>
    <i r="1">
      <x v="5"/>
    </i>
    <i r="1">
      <x v="6"/>
    </i>
    <i r="1">
      <x v="7"/>
    </i>
    <i r="1">
      <x v="9"/>
    </i>
    <i t="default">
      <x v="2"/>
    </i>
    <i>
      <x v="3"/>
      <x/>
    </i>
    <i r="1">
      <x v="1"/>
    </i>
    <i r="1">
      <x v="2"/>
    </i>
    <i r="1">
      <x v="3"/>
    </i>
    <i r="1">
      <x v="4"/>
    </i>
    <i r="1">
      <x v="5"/>
    </i>
    <i r="1">
      <x v="6"/>
    </i>
    <i r="1">
      <x v="7"/>
    </i>
    <i r="1">
      <x v="8"/>
    </i>
    <i r="1">
      <x v="9"/>
    </i>
    <i t="default">
      <x v="3"/>
    </i>
    <i>
      <x v="4"/>
      <x/>
    </i>
    <i r="1">
      <x v="1"/>
    </i>
    <i r="1">
      <x v="2"/>
    </i>
    <i r="1">
      <x v="3"/>
    </i>
    <i r="1">
      <x v="4"/>
    </i>
    <i r="1">
      <x v="5"/>
    </i>
    <i r="1">
      <x v="6"/>
    </i>
    <i r="1">
      <x v="7"/>
    </i>
    <i r="1">
      <x v="8"/>
    </i>
    <i r="1">
      <x v="9"/>
    </i>
    <i t="default">
      <x v="4"/>
    </i>
    <i>
      <x v="5"/>
      <x/>
    </i>
    <i r="1">
      <x v="1"/>
    </i>
    <i r="1">
      <x v="2"/>
    </i>
    <i r="1">
      <x v="3"/>
    </i>
    <i r="1">
      <x v="4"/>
    </i>
    <i r="1">
      <x v="7"/>
    </i>
    <i r="1">
      <x v="8"/>
    </i>
    <i r="1">
      <x v="9"/>
    </i>
    <i t="default">
      <x v="5"/>
    </i>
    <i>
      <x v="6"/>
      <x/>
    </i>
    <i r="1">
      <x v="2"/>
    </i>
    <i r="1">
      <x v="3"/>
    </i>
    <i r="1">
      <x v="4"/>
    </i>
    <i r="1">
      <x v="6"/>
    </i>
    <i r="1">
      <x v="8"/>
    </i>
    <i t="default">
      <x v="6"/>
    </i>
    <i>
      <x v="7"/>
      <x/>
    </i>
    <i r="1">
      <x v="1"/>
    </i>
    <i r="1">
      <x v="2"/>
    </i>
    <i r="1">
      <x v="3"/>
    </i>
    <i r="1">
      <x v="4"/>
    </i>
    <i r="1">
      <x v="5"/>
    </i>
    <i r="1">
      <x v="6"/>
    </i>
    <i r="1">
      <x v="7"/>
    </i>
    <i r="1">
      <x v="8"/>
    </i>
    <i r="1">
      <x v="9"/>
    </i>
    <i t="default">
      <x v="7"/>
    </i>
    <i>
      <x v="8"/>
      <x/>
    </i>
    <i r="1">
      <x v="1"/>
    </i>
    <i r="1">
      <x v="2"/>
    </i>
    <i r="1">
      <x v="3"/>
    </i>
    <i r="1">
      <x v="4"/>
    </i>
    <i r="1">
      <x v="5"/>
    </i>
    <i r="1">
      <x v="6"/>
    </i>
    <i r="1">
      <x v="9"/>
    </i>
    <i t="default">
      <x v="8"/>
    </i>
    <i>
      <x v="9"/>
      <x/>
    </i>
    <i r="1">
      <x v="1"/>
    </i>
    <i r="1">
      <x v="2"/>
    </i>
    <i r="1">
      <x v="3"/>
    </i>
    <i r="1">
      <x v="4"/>
    </i>
    <i r="1">
      <x v="5"/>
    </i>
    <i r="1">
      <x v="6"/>
    </i>
    <i r="1">
      <x v="7"/>
    </i>
    <i r="1">
      <x v="8"/>
    </i>
    <i r="1">
      <x v="9"/>
    </i>
    <i t="default">
      <x v="9"/>
    </i>
    <i t="grand">
      <x/>
    </i>
  </colItems>
  <dataFields count="1">
    <dataField name="Count of ID" fld="1" subtotal="count" baseField="0" baseItem="0"/>
  </dataFields>
  <formats count="40">
    <format dxfId="85">
      <pivotArea outline="0" collapsedLevelsAreSubtotals="1" fieldPosition="0">
        <references count="2">
          <reference field="5" count="1" selected="0">
            <x v="0"/>
          </reference>
          <reference field="6" count="1" selected="0">
            <x v="0"/>
          </reference>
        </references>
      </pivotArea>
    </format>
    <format dxfId="84">
      <pivotArea field="6" type="button" dataOnly="0" labelOnly="1" outline="0" axis="axisCol" fieldPosition="0"/>
    </format>
    <format dxfId="83">
      <pivotArea dataOnly="0" labelOnly="1" offset="A256" fieldPosition="0">
        <references count="1">
          <reference field="6" count="1">
            <x v="0"/>
          </reference>
        </references>
      </pivotArea>
    </format>
    <format dxfId="82">
      <pivotArea dataOnly="0" labelOnly="1" fieldPosition="0">
        <references count="2">
          <reference field="5" count="1">
            <x v="0"/>
          </reference>
          <reference field="6" count="1" selected="0">
            <x v="0"/>
          </reference>
        </references>
      </pivotArea>
    </format>
    <format dxfId="81">
      <pivotArea outline="0" collapsedLevelsAreSubtotals="1" fieldPosition="0">
        <references count="2">
          <reference field="5" count="1" selected="0">
            <x v="0"/>
          </reference>
          <reference field="6" count="1" selected="0">
            <x v="1"/>
          </reference>
        </references>
      </pivotArea>
    </format>
    <format dxfId="80">
      <pivotArea type="topRight" dataOnly="0" labelOnly="1" outline="0" offset="I1" fieldPosition="0"/>
    </format>
    <format dxfId="79">
      <pivotArea dataOnly="0" labelOnly="1" offset="A256" fieldPosition="0">
        <references count="1">
          <reference field="6" count="1">
            <x v="1"/>
          </reference>
        </references>
      </pivotArea>
    </format>
    <format dxfId="78">
      <pivotArea dataOnly="0" labelOnly="1" fieldPosition="0">
        <references count="2">
          <reference field="5" count="1">
            <x v="0"/>
          </reference>
          <reference field="6" count="1" selected="0">
            <x v="1"/>
          </reference>
        </references>
      </pivotArea>
    </format>
    <format dxfId="77">
      <pivotArea outline="0" collapsedLevelsAreSubtotals="1" fieldPosition="0">
        <references count="2">
          <reference field="5" count="1" selected="0">
            <x v="0"/>
          </reference>
          <reference field="6" count="1" selected="0">
            <x v="2"/>
          </reference>
        </references>
      </pivotArea>
    </format>
    <format dxfId="76">
      <pivotArea type="topRight" dataOnly="0" labelOnly="1" outline="0" offset="T1" fieldPosition="0"/>
    </format>
    <format dxfId="75">
      <pivotArea dataOnly="0" labelOnly="1" offset="A256" fieldPosition="0">
        <references count="1">
          <reference field="6" count="1">
            <x v="2"/>
          </reference>
        </references>
      </pivotArea>
    </format>
    <format dxfId="74">
      <pivotArea dataOnly="0" labelOnly="1" fieldPosition="0">
        <references count="2">
          <reference field="5" count="1">
            <x v="0"/>
          </reference>
          <reference field="6" count="1" selected="0">
            <x v="2"/>
          </reference>
        </references>
      </pivotArea>
    </format>
    <format dxfId="73">
      <pivotArea outline="0" collapsedLevelsAreSubtotals="1" fieldPosition="0">
        <references count="2">
          <reference field="5" count="1" selected="0">
            <x v="0"/>
          </reference>
          <reference field="6" count="1" selected="0">
            <x v="3"/>
          </reference>
        </references>
      </pivotArea>
    </format>
    <format dxfId="72">
      <pivotArea type="topRight" dataOnly="0" labelOnly="1" outline="0" offset="AD1" fieldPosition="0"/>
    </format>
    <format dxfId="71">
      <pivotArea dataOnly="0" labelOnly="1" offset="A256" fieldPosition="0">
        <references count="1">
          <reference field="6" count="1">
            <x v="3"/>
          </reference>
        </references>
      </pivotArea>
    </format>
    <format dxfId="70">
      <pivotArea dataOnly="0" labelOnly="1" fieldPosition="0">
        <references count="2">
          <reference field="5" count="1">
            <x v="0"/>
          </reference>
          <reference field="6" count="1" selected="0">
            <x v="3"/>
          </reference>
        </references>
      </pivotArea>
    </format>
    <format dxfId="69">
      <pivotArea outline="0" collapsedLevelsAreSubtotals="1" fieldPosition="0">
        <references count="2">
          <reference field="5" count="1" selected="0">
            <x v="0"/>
          </reference>
          <reference field="6" count="1" selected="0">
            <x v="4"/>
          </reference>
        </references>
      </pivotArea>
    </format>
    <format dxfId="68">
      <pivotArea type="topRight" dataOnly="0" labelOnly="1" outline="0" offset="AO1" fieldPosition="0"/>
    </format>
    <format dxfId="67">
      <pivotArea dataOnly="0" labelOnly="1" offset="A256" fieldPosition="0">
        <references count="1">
          <reference field="6" count="1">
            <x v="4"/>
          </reference>
        </references>
      </pivotArea>
    </format>
    <format dxfId="66">
      <pivotArea dataOnly="0" labelOnly="1" fieldPosition="0">
        <references count="2">
          <reference field="5" count="1">
            <x v="0"/>
          </reference>
          <reference field="6" count="1" selected="0">
            <x v="4"/>
          </reference>
        </references>
      </pivotArea>
    </format>
    <format dxfId="65">
      <pivotArea outline="0" collapsedLevelsAreSubtotals="1" fieldPosition="0">
        <references count="2">
          <reference field="5" count="1" selected="0">
            <x v="0"/>
          </reference>
          <reference field="6" count="1" selected="0">
            <x v="7"/>
          </reference>
        </references>
      </pivotArea>
    </format>
    <format dxfId="64">
      <pivotArea type="topRight" dataOnly="0" labelOnly="1" outline="0" offset="BP1" fieldPosition="0"/>
    </format>
    <format dxfId="63">
      <pivotArea dataOnly="0" labelOnly="1" offset="A256" fieldPosition="0">
        <references count="1">
          <reference field="6" count="1">
            <x v="7"/>
          </reference>
        </references>
      </pivotArea>
    </format>
    <format dxfId="62">
      <pivotArea dataOnly="0" labelOnly="1" fieldPosition="0">
        <references count="2">
          <reference field="5" count="1">
            <x v="0"/>
          </reference>
          <reference field="6" count="1" selected="0">
            <x v="7"/>
          </reference>
        </references>
      </pivotArea>
    </format>
    <format dxfId="61">
      <pivotArea outline="0" collapsedLevelsAreSubtotals="1" fieldPosition="0">
        <references count="2">
          <reference field="5" count="1" selected="0">
            <x v="0"/>
          </reference>
          <reference field="6" count="1" selected="0">
            <x v="5"/>
          </reference>
        </references>
      </pivotArea>
    </format>
    <format dxfId="60">
      <pivotArea type="topRight" dataOnly="0" labelOnly="1" outline="0" offset="AZ1" fieldPosition="0"/>
    </format>
    <format dxfId="59">
      <pivotArea dataOnly="0" labelOnly="1" offset="A256" fieldPosition="0">
        <references count="1">
          <reference field="6" count="1">
            <x v="5"/>
          </reference>
        </references>
      </pivotArea>
    </format>
    <format dxfId="58">
      <pivotArea dataOnly="0" labelOnly="1" fieldPosition="0">
        <references count="2">
          <reference field="5" count="1">
            <x v="0"/>
          </reference>
          <reference field="6" count="1" selected="0">
            <x v="5"/>
          </reference>
        </references>
      </pivotArea>
    </format>
    <format dxfId="57">
      <pivotArea outline="0" collapsedLevelsAreSubtotals="1" fieldPosition="0">
        <references count="2">
          <reference field="5" count="1" selected="0">
            <x v="0"/>
          </reference>
          <reference field="6" count="1" selected="0">
            <x v="6"/>
          </reference>
        </references>
      </pivotArea>
    </format>
    <format dxfId="56">
      <pivotArea type="topRight" dataOnly="0" labelOnly="1" outline="0" offset="BI1" fieldPosition="0"/>
    </format>
    <format dxfId="55">
      <pivotArea dataOnly="0" labelOnly="1" offset="A256" fieldPosition="0">
        <references count="1">
          <reference field="6" count="1">
            <x v="6"/>
          </reference>
        </references>
      </pivotArea>
    </format>
    <format dxfId="54">
      <pivotArea dataOnly="0" labelOnly="1" fieldPosition="0">
        <references count="2">
          <reference field="5" count="1">
            <x v="0"/>
          </reference>
          <reference field="6" count="1" selected="0">
            <x v="6"/>
          </reference>
        </references>
      </pivotArea>
    </format>
    <format dxfId="53">
      <pivotArea outline="0" collapsedLevelsAreSubtotals="1" fieldPosition="0">
        <references count="2">
          <reference field="5" count="1" selected="0">
            <x v="0"/>
          </reference>
          <reference field="6" count="1" selected="0">
            <x v="8"/>
          </reference>
        </references>
      </pivotArea>
    </format>
    <format dxfId="52">
      <pivotArea type="topRight" dataOnly="0" labelOnly="1" outline="0" offset="CA1" fieldPosition="0"/>
    </format>
    <format dxfId="51">
      <pivotArea dataOnly="0" labelOnly="1" offset="A256" fieldPosition="0">
        <references count="1">
          <reference field="6" count="1">
            <x v="8"/>
          </reference>
        </references>
      </pivotArea>
    </format>
    <format dxfId="50">
      <pivotArea dataOnly="0" labelOnly="1" fieldPosition="0">
        <references count="2">
          <reference field="5" count="1">
            <x v="0"/>
          </reference>
          <reference field="6" count="1" selected="0">
            <x v="8"/>
          </reference>
        </references>
      </pivotArea>
    </format>
    <format dxfId="49">
      <pivotArea outline="0" collapsedLevelsAreSubtotals="1" fieldPosition="0">
        <references count="2">
          <reference field="5" count="1" selected="0">
            <x v="0"/>
          </reference>
          <reference field="6" count="1" selected="0">
            <x v="9"/>
          </reference>
        </references>
      </pivotArea>
    </format>
    <format dxfId="48">
      <pivotArea type="topRight" dataOnly="0" labelOnly="1" outline="0" offset="CJ1" fieldPosition="0"/>
    </format>
    <format dxfId="47">
      <pivotArea dataOnly="0" labelOnly="1" offset="A256" fieldPosition="0">
        <references count="1">
          <reference field="6" count="1">
            <x v="9"/>
          </reference>
        </references>
      </pivotArea>
    </format>
    <format dxfId="46">
      <pivotArea dataOnly="0" labelOnly="1" fieldPosition="0">
        <references count="2">
          <reference field="5" count="1">
            <x v="0"/>
          </reference>
          <reference field="6" count="1" selected="0">
            <x v="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E2FBE61-E334-5447-B09C-E082D8B7A3E4}"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1" rowHeaderCaption="Trattamento" colHeaderCaption="Tipo pivot">
  <location ref="A1:M6" firstHeaderRow="1" firstDataRow="2" firstDataCol="1"/>
  <pivotFields count="18">
    <pivotField showAll="0"/>
    <pivotField showAll="0"/>
    <pivotField showAll="0"/>
    <pivotField showAll="0"/>
    <pivotField axis="axisRow" showAll="0">
      <items count="5">
        <item sd="0" x="1"/>
        <item sd="0" x="0"/>
        <item sd="0" x="2"/>
        <item h="1" m="1" x="3"/>
        <item t="default"/>
      </items>
    </pivotField>
    <pivotField dataField="1" showAll="0"/>
    <pivotField axis="axisCol" showAll="0" sortType="ascending">
      <items count="12">
        <item x="7"/>
        <item x="6"/>
        <item x="2"/>
        <item x="0"/>
        <item x="5"/>
        <item x="8"/>
        <item x="9"/>
        <item x="1"/>
        <item x="4"/>
        <item x="3"/>
        <item x="10"/>
        <item t="default"/>
      </items>
    </pivotField>
    <pivotField showAll="0"/>
    <pivotField showAll="0"/>
    <pivotField showAll="0"/>
    <pivotField showAll="0"/>
    <pivotField axis="axisRow" showAll="0">
      <items count="11">
        <item x="2"/>
        <item x="7"/>
        <item x="8"/>
        <item x="5"/>
        <item x="6"/>
        <item x="4"/>
        <item x="3"/>
        <item x="0"/>
        <item x="1"/>
        <item x="9"/>
        <item t="default"/>
      </items>
    </pivotField>
    <pivotField showAll="0"/>
    <pivotField showAll="0"/>
    <pivotField showAll="0"/>
    <pivotField showAll="0"/>
    <pivotField dragToRow="0" dragToCol="0" dragToPage="0" showAll="0" defaultSubtotal="0"/>
    <pivotField dragToRow="0" dragToCol="0" dragToPage="0" showAll="0" defaultSubtotal="0"/>
  </pivotFields>
  <rowFields count="2">
    <field x="4"/>
    <field x="11"/>
  </rowFields>
  <rowItems count="4">
    <i>
      <x/>
    </i>
    <i>
      <x v="1"/>
    </i>
    <i>
      <x v="2"/>
    </i>
    <i t="grand">
      <x/>
    </i>
  </rowItems>
  <colFields count="1">
    <field x="6"/>
  </colFields>
  <colItems count="12">
    <i>
      <x/>
    </i>
    <i>
      <x v="1"/>
    </i>
    <i>
      <x v="2"/>
    </i>
    <i>
      <x v="3"/>
    </i>
    <i>
      <x v="4"/>
    </i>
    <i>
      <x v="5"/>
    </i>
    <i>
      <x v="6"/>
    </i>
    <i>
      <x v="7"/>
    </i>
    <i>
      <x v="8"/>
    </i>
    <i>
      <x v="9"/>
    </i>
    <i>
      <x v="10"/>
    </i>
    <i t="grand">
      <x/>
    </i>
  </colItems>
  <dataFields count="1">
    <dataField name="/"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957C559-B272-0641-910E-BB2922583960}"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34">
  <location ref="A3:L13" firstHeaderRow="1" firstDataRow="2" firstDataCol="1"/>
  <pivotFields count="18">
    <pivotField showAll="0"/>
    <pivotField dataField="1" showAll="0"/>
    <pivotField showAll="0"/>
    <pivotField showAll="0"/>
    <pivotField axis="axisRow" showAll="0">
      <items count="5">
        <item x="1"/>
        <item x="0"/>
        <item x="2"/>
        <item m="1" x="3"/>
        <item t="default"/>
      </items>
    </pivotField>
    <pivotField axis="axisCol" showAll="0" sortType="ascending">
      <items count="12">
        <item x="0"/>
        <item x="2"/>
        <item x="5"/>
        <item x="1"/>
        <item x="3"/>
        <item x="9"/>
        <item x="7"/>
        <item x="4"/>
        <item x="6"/>
        <item x="8"/>
        <item x="10"/>
        <item t="default"/>
      </items>
    </pivotField>
    <pivotField axis="axisRow" showAll="0" sortType="ascending">
      <items count="12">
        <item h="1" x="7"/>
        <item h="1" x="6"/>
        <item h="1" x="2"/>
        <item x="0"/>
        <item h="1" x="5"/>
        <item h="1" x="8"/>
        <item h="1" x="9"/>
        <item x="1"/>
        <item h="1" x="4"/>
        <item h="1" x="3"/>
        <item h="1" x="10"/>
        <item t="default"/>
      </items>
    </pivotField>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2">
    <field x="6"/>
    <field x="4"/>
  </rowFields>
  <rowItems count="9">
    <i>
      <x v="3"/>
    </i>
    <i r="1">
      <x/>
    </i>
    <i r="1">
      <x v="1"/>
    </i>
    <i r="1">
      <x v="2"/>
    </i>
    <i>
      <x v="7"/>
    </i>
    <i r="1">
      <x/>
    </i>
    <i r="1">
      <x v="1"/>
    </i>
    <i r="1">
      <x v="2"/>
    </i>
    <i t="grand">
      <x/>
    </i>
  </rowItems>
  <colFields count="1">
    <field x="5"/>
  </colFields>
  <colItems count="11">
    <i>
      <x/>
    </i>
    <i>
      <x v="1"/>
    </i>
    <i>
      <x v="2"/>
    </i>
    <i>
      <x v="3"/>
    </i>
    <i>
      <x v="4"/>
    </i>
    <i>
      <x v="5"/>
    </i>
    <i>
      <x v="6"/>
    </i>
    <i>
      <x v="7"/>
    </i>
    <i>
      <x v="8"/>
    </i>
    <i>
      <x v="9"/>
    </i>
    <i t="grand">
      <x/>
    </i>
  </colItems>
  <dataFields count="1">
    <dataField name="Conteggio di ID" fld="1" subtotal="count" baseField="0" baseItem="0"/>
  </dataFields>
  <chartFormats count="50">
    <chartFormat chart="3" format="10" series="1">
      <pivotArea type="data" outline="0" fieldPosition="0">
        <references count="2">
          <reference field="4" count="1" selected="0">
            <x v="1"/>
          </reference>
          <reference field="5" count="1" selected="0">
            <x v="3"/>
          </reference>
        </references>
      </pivotArea>
    </chartFormat>
    <chartFormat chart="3" format="11" series="1">
      <pivotArea type="data" outline="0" fieldPosition="0">
        <references count="2">
          <reference field="4" count="1" selected="0">
            <x v="2"/>
          </reference>
          <reference field="5" count="1" selected="0">
            <x v="3"/>
          </reference>
        </references>
      </pivotArea>
    </chartFormat>
    <chartFormat chart="3" format="12" series="1">
      <pivotArea type="data" outline="0" fieldPosition="0">
        <references count="2">
          <reference field="4" count="1" selected="0">
            <x v="0"/>
          </reference>
          <reference field="5" count="1" selected="0">
            <x v="4"/>
          </reference>
        </references>
      </pivotArea>
    </chartFormat>
    <chartFormat chart="3" format="13" series="1">
      <pivotArea type="data" outline="0" fieldPosition="0">
        <references count="2">
          <reference field="4" count="1" selected="0">
            <x v="1"/>
          </reference>
          <reference field="5" count="1" selected="0">
            <x v="4"/>
          </reference>
        </references>
      </pivotArea>
    </chartFormat>
    <chartFormat chart="3" format="14" series="1">
      <pivotArea type="data" outline="0" fieldPosition="0">
        <references count="2">
          <reference field="4" count="1" selected="0">
            <x v="2"/>
          </reference>
          <reference field="5" count="1" selected="0">
            <x v="4"/>
          </reference>
        </references>
      </pivotArea>
    </chartFormat>
    <chartFormat chart="3" format="15" series="1">
      <pivotArea type="data" outline="0" fieldPosition="0">
        <references count="2">
          <reference field="4" count="1" selected="0">
            <x v="0"/>
          </reference>
          <reference field="5" count="1" selected="0">
            <x v="5"/>
          </reference>
        </references>
      </pivotArea>
    </chartFormat>
    <chartFormat chart="3" format="16" series="1">
      <pivotArea type="data" outline="0" fieldPosition="0">
        <references count="2">
          <reference field="4" count="1" selected="0">
            <x v="1"/>
          </reference>
          <reference field="5" count="1" selected="0">
            <x v="5"/>
          </reference>
        </references>
      </pivotArea>
    </chartFormat>
    <chartFormat chart="3" format="17" series="1">
      <pivotArea type="data" outline="0" fieldPosition="0">
        <references count="2">
          <reference field="4" count="1" selected="0">
            <x v="2"/>
          </reference>
          <reference field="5" count="1" selected="0">
            <x v="5"/>
          </reference>
        </references>
      </pivotArea>
    </chartFormat>
    <chartFormat chart="3" format="18" series="1">
      <pivotArea type="data" outline="0" fieldPosition="0">
        <references count="2">
          <reference field="4" count="1" selected="0">
            <x v="0"/>
          </reference>
          <reference field="5" count="1" selected="0">
            <x v="6"/>
          </reference>
        </references>
      </pivotArea>
    </chartFormat>
    <chartFormat chart="3" format="19" series="1">
      <pivotArea type="data" outline="0" fieldPosition="0">
        <references count="2">
          <reference field="4" count="1" selected="0">
            <x v="1"/>
          </reference>
          <reference field="5" count="1" selected="0">
            <x v="6"/>
          </reference>
        </references>
      </pivotArea>
    </chartFormat>
    <chartFormat chart="3" format="20" series="1">
      <pivotArea type="data" outline="0" fieldPosition="0">
        <references count="2">
          <reference field="4" count="1" selected="0">
            <x v="2"/>
          </reference>
          <reference field="5" count="1" selected="0">
            <x v="6"/>
          </reference>
        </references>
      </pivotArea>
    </chartFormat>
    <chartFormat chart="3" format="21" series="1">
      <pivotArea type="data" outline="0" fieldPosition="0">
        <references count="2">
          <reference field="4" count="1" selected="0">
            <x v="0"/>
          </reference>
          <reference field="5" count="1" selected="0">
            <x v="7"/>
          </reference>
        </references>
      </pivotArea>
    </chartFormat>
    <chartFormat chart="3" format="22" series="1">
      <pivotArea type="data" outline="0" fieldPosition="0">
        <references count="2">
          <reference field="4" count="1" selected="0">
            <x v="1"/>
          </reference>
          <reference field="5" count="1" selected="0">
            <x v="7"/>
          </reference>
        </references>
      </pivotArea>
    </chartFormat>
    <chartFormat chart="3" format="23" series="1">
      <pivotArea type="data" outline="0" fieldPosition="0">
        <references count="2">
          <reference field="4" count="1" selected="0">
            <x v="2"/>
          </reference>
          <reference field="5" count="1" selected="0">
            <x v="7"/>
          </reference>
        </references>
      </pivotArea>
    </chartFormat>
    <chartFormat chart="3" format="24" series="1">
      <pivotArea type="data" outline="0" fieldPosition="0">
        <references count="2">
          <reference field="4" count="1" selected="0">
            <x v="0"/>
          </reference>
          <reference field="5" count="1" selected="0">
            <x v="8"/>
          </reference>
        </references>
      </pivotArea>
    </chartFormat>
    <chartFormat chart="3" format="25" series="1">
      <pivotArea type="data" outline="0" fieldPosition="0">
        <references count="2">
          <reference field="4" count="1" selected="0">
            <x v="1"/>
          </reference>
          <reference field="5" count="1" selected="0">
            <x v="8"/>
          </reference>
        </references>
      </pivotArea>
    </chartFormat>
    <chartFormat chart="3" format="26" series="1">
      <pivotArea type="data" outline="0" fieldPosition="0">
        <references count="2">
          <reference field="4" count="1" selected="0">
            <x v="2"/>
          </reference>
          <reference field="5" count="1" selected="0">
            <x v="8"/>
          </reference>
        </references>
      </pivotArea>
    </chartFormat>
    <chartFormat chart="3" format="27" series="1">
      <pivotArea type="data" outline="0" fieldPosition="0">
        <references count="2">
          <reference field="4" count="1" selected="0">
            <x v="0"/>
          </reference>
          <reference field="5" count="1" selected="0">
            <x v="9"/>
          </reference>
        </references>
      </pivotArea>
    </chartFormat>
    <chartFormat chart="3" format="28" series="1">
      <pivotArea type="data" outline="0" fieldPosition="0">
        <references count="2">
          <reference field="4" count="1" selected="0">
            <x v="1"/>
          </reference>
          <reference field="5" count="1" selected="0">
            <x v="9"/>
          </reference>
        </references>
      </pivotArea>
    </chartFormat>
    <chartFormat chart="3" format="29" series="1">
      <pivotArea type="data" outline="0" fieldPosition="0">
        <references count="2">
          <reference field="4" count="1" selected="0">
            <x v="2"/>
          </reference>
          <reference field="5" count="1" selected="0">
            <x v="9"/>
          </reference>
        </references>
      </pivotArea>
    </chartFormat>
    <chartFormat chart="3" format="30" series="1">
      <pivotArea type="data" outline="0" fieldPosition="0">
        <references count="2">
          <reference field="4" count="1" selected="0">
            <x v="0"/>
          </reference>
          <reference field="5" count="1" selected="0">
            <x v="0"/>
          </reference>
        </references>
      </pivotArea>
    </chartFormat>
    <chartFormat chart="3" format="31" series="1">
      <pivotArea type="data" outline="0" fieldPosition="0">
        <references count="2">
          <reference field="4" count="1" selected="0">
            <x v="1"/>
          </reference>
          <reference field="5" count="1" selected="0">
            <x v="0"/>
          </reference>
        </references>
      </pivotArea>
    </chartFormat>
    <chartFormat chart="3" format="32" series="1">
      <pivotArea type="data" outline="0" fieldPosition="0">
        <references count="2">
          <reference field="4" count="1" selected="0">
            <x v="2"/>
          </reference>
          <reference field="5" count="1" selected="0">
            <x v="0"/>
          </reference>
        </references>
      </pivotArea>
    </chartFormat>
    <chartFormat chart="3" format="33" series="1">
      <pivotArea type="data" outline="0" fieldPosition="0">
        <references count="2">
          <reference field="4" count="1" selected="0">
            <x v="0"/>
          </reference>
          <reference field="5" count="1" selected="0">
            <x v="1"/>
          </reference>
        </references>
      </pivotArea>
    </chartFormat>
    <chartFormat chart="3" format="34" series="1">
      <pivotArea type="data" outline="0" fieldPosition="0">
        <references count="2">
          <reference field="4" count="1" selected="0">
            <x v="1"/>
          </reference>
          <reference field="5" count="1" selected="0">
            <x v="1"/>
          </reference>
        </references>
      </pivotArea>
    </chartFormat>
    <chartFormat chart="3" format="35" series="1">
      <pivotArea type="data" outline="0" fieldPosition="0">
        <references count="2">
          <reference field="4" count="1" selected="0">
            <x v="2"/>
          </reference>
          <reference field="5" count="1" selected="0">
            <x v="1"/>
          </reference>
        </references>
      </pivotArea>
    </chartFormat>
    <chartFormat chart="3" format="36" series="1">
      <pivotArea type="data" outline="0" fieldPosition="0">
        <references count="2">
          <reference field="4" count="1" selected="0">
            <x v="0"/>
          </reference>
          <reference field="5" count="1" selected="0">
            <x v="2"/>
          </reference>
        </references>
      </pivotArea>
    </chartFormat>
    <chartFormat chart="3" format="37" series="1">
      <pivotArea type="data" outline="0" fieldPosition="0">
        <references count="2">
          <reference field="4" count="1" selected="0">
            <x v="1"/>
          </reference>
          <reference field="5" count="1" selected="0">
            <x v="2"/>
          </reference>
        </references>
      </pivotArea>
    </chartFormat>
    <chartFormat chart="3" format="38" series="1">
      <pivotArea type="data" outline="0" fieldPosition="0">
        <references count="2">
          <reference field="4" count="1" selected="0">
            <x v="2"/>
          </reference>
          <reference field="5" count="1" selected="0">
            <x v="2"/>
          </reference>
        </references>
      </pivotArea>
    </chartFormat>
    <chartFormat chart="3" format="39" series="1">
      <pivotArea type="data" outline="0" fieldPosition="0">
        <references count="2">
          <reference field="4" count="1" selected="0">
            <x v="0"/>
          </reference>
          <reference field="5" count="1" selected="0">
            <x v="3"/>
          </reference>
        </references>
      </pivotArea>
    </chartFormat>
    <chartFormat chart="3" format="40" series="1">
      <pivotArea type="data" outline="0" fieldPosition="0">
        <references count="1">
          <reference field="5" count="1" selected="0">
            <x v="0"/>
          </reference>
        </references>
      </pivotArea>
    </chartFormat>
    <chartFormat chart="3" format="41" series="1">
      <pivotArea type="data" outline="0" fieldPosition="0">
        <references count="1">
          <reference field="5" count="1" selected="0">
            <x v="1"/>
          </reference>
        </references>
      </pivotArea>
    </chartFormat>
    <chartFormat chart="3" format="42" series="1">
      <pivotArea type="data" outline="0" fieldPosition="0">
        <references count="1">
          <reference field="5" count="1" selected="0">
            <x v="2"/>
          </reference>
        </references>
      </pivotArea>
    </chartFormat>
    <chartFormat chart="3" format="43" series="1">
      <pivotArea type="data" outline="0" fieldPosition="0">
        <references count="1">
          <reference field="5" count="1" selected="0">
            <x v="3"/>
          </reference>
        </references>
      </pivotArea>
    </chartFormat>
    <chartFormat chart="3" format="44" series="1">
      <pivotArea type="data" outline="0" fieldPosition="0">
        <references count="1">
          <reference field="5" count="1" selected="0">
            <x v="4"/>
          </reference>
        </references>
      </pivotArea>
    </chartFormat>
    <chartFormat chart="3" format="45" series="1">
      <pivotArea type="data" outline="0" fieldPosition="0">
        <references count="1">
          <reference field="5" count="1" selected="0">
            <x v="5"/>
          </reference>
        </references>
      </pivotArea>
    </chartFormat>
    <chartFormat chart="3" format="46" series="1">
      <pivotArea type="data" outline="0" fieldPosition="0">
        <references count="1">
          <reference field="5" count="1" selected="0">
            <x v="6"/>
          </reference>
        </references>
      </pivotArea>
    </chartFormat>
    <chartFormat chart="3" format="47" series="1">
      <pivotArea type="data" outline="0" fieldPosition="0">
        <references count="1">
          <reference field="5" count="1" selected="0">
            <x v="7"/>
          </reference>
        </references>
      </pivotArea>
    </chartFormat>
    <chartFormat chart="3" format="48" series="1">
      <pivotArea type="data" outline="0" fieldPosition="0">
        <references count="1">
          <reference field="5" count="1" selected="0">
            <x v="8"/>
          </reference>
        </references>
      </pivotArea>
    </chartFormat>
    <chartFormat chart="3" format="49" series="1">
      <pivotArea type="data" outline="0" fieldPosition="0">
        <references count="1">
          <reference field="5" count="1" selected="0">
            <x v="9"/>
          </reference>
        </references>
      </pivotArea>
    </chartFormat>
    <chartFormat chart="3" format="50" series="1">
      <pivotArea type="data" outline="0" fieldPosition="0">
        <references count="2">
          <reference field="4294967294" count="1" selected="0">
            <x v="0"/>
          </reference>
          <reference field="5" count="1" selected="0">
            <x v="0"/>
          </reference>
        </references>
      </pivotArea>
    </chartFormat>
    <chartFormat chart="3" format="51" series="1">
      <pivotArea type="data" outline="0" fieldPosition="0">
        <references count="2">
          <reference field="4294967294" count="1" selected="0">
            <x v="0"/>
          </reference>
          <reference field="5" count="1" selected="0">
            <x v="1"/>
          </reference>
        </references>
      </pivotArea>
    </chartFormat>
    <chartFormat chart="3" format="52" series="1">
      <pivotArea type="data" outline="0" fieldPosition="0">
        <references count="2">
          <reference field="4294967294" count="1" selected="0">
            <x v="0"/>
          </reference>
          <reference field="5" count="1" selected="0">
            <x v="2"/>
          </reference>
        </references>
      </pivotArea>
    </chartFormat>
    <chartFormat chart="3" format="53" series="1">
      <pivotArea type="data" outline="0" fieldPosition="0">
        <references count="2">
          <reference field="4294967294" count="1" selected="0">
            <x v="0"/>
          </reference>
          <reference field="5" count="1" selected="0">
            <x v="3"/>
          </reference>
        </references>
      </pivotArea>
    </chartFormat>
    <chartFormat chart="3" format="54" series="1">
      <pivotArea type="data" outline="0" fieldPosition="0">
        <references count="2">
          <reference field="4294967294" count="1" selected="0">
            <x v="0"/>
          </reference>
          <reference field="5" count="1" selected="0">
            <x v="4"/>
          </reference>
        </references>
      </pivotArea>
    </chartFormat>
    <chartFormat chart="3" format="55" series="1">
      <pivotArea type="data" outline="0" fieldPosition="0">
        <references count="2">
          <reference field="4294967294" count="1" selected="0">
            <x v="0"/>
          </reference>
          <reference field="5" count="1" selected="0">
            <x v="5"/>
          </reference>
        </references>
      </pivotArea>
    </chartFormat>
    <chartFormat chart="3" format="56" series="1">
      <pivotArea type="data" outline="0" fieldPosition="0">
        <references count="2">
          <reference field="4294967294" count="1" selected="0">
            <x v="0"/>
          </reference>
          <reference field="5" count="1" selected="0">
            <x v="6"/>
          </reference>
        </references>
      </pivotArea>
    </chartFormat>
    <chartFormat chart="3" format="57" series="1">
      <pivotArea type="data" outline="0" fieldPosition="0">
        <references count="2">
          <reference field="4294967294" count="1" selected="0">
            <x v="0"/>
          </reference>
          <reference field="5" count="1" selected="0">
            <x v="7"/>
          </reference>
        </references>
      </pivotArea>
    </chartFormat>
    <chartFormat chart="3" format="58" series="1">
      <pivotArea type="data" outline="0" fieldPosition="0">
        <references count="2">
          <reference field="4294967294" count="1" selected="0">
            <x v="0"/>
          </reference>
          <reference field="5" count="1" selected="0">
            <x v="8"/>
          </reference>
        </references>
      </pivotArea>
    </chartFormat>
    <chartFormat chart="3" format="59" series="1">
      <pivotArea type="data" outline="0" fieldPosition="0">
        <references count="2">
          <reference field="4294967294" count="1" selected="0">
            <x v="0"/>
          </reference>
          <reference field="5" count="1" selected="0">
            <x v="9"/>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0B3E9BF-6180-E644-8B96-8A086879230D}" name="PivotTable6"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4" rowHeaderCaption="Tipologia Pivot">
  <location ref="A3:B15" firstHeaderRow="1" firstDataRow="1" firstDataCol="1"/>
  <pivotFields count="18">
    <pivotField showAll="0"/>
    <pivotField showAll="0"/>
    <pivotField showAll="0"/>
    <pivotField showAll="0"/>
    <pivotField showAll="0"/>
    <pivotField dataField="1" showAll="0"/>
    <pivotField axis="axisRow" showAll="0" sortType="ascending">
      <items count="12">
        <item x="7"/>
        <item x="6"/>
        <item x="2"/>
        <item x="0"/>
        <item x="5"/>
        <item x="8"/>
        <item x="9"/>
        <item x="1"/>
        <item x="4"/>
        <item x="3"/>
        <item x="10"/>
        <item t="default"/>
      </items>
    </pivotField>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1">
    <field x="6"/>
  </rowFields>
  <rowItems count="12">
    <i>
      <x/>
    </i>
    <i>
      <x v="1"/>
    </i>
    <i>
      <x v="2"/>
    </i>
    <i>
      <x v="3"/>
    </i>
    <i>
      <x v="4"/>
    </i>
    <i>
      <x v="5"/>
    </i>
    <i>
      <x v="6"/>
    </i>
    <i>
      <x v="7"/>
    </i>
    <i>
      <x v="8"/>
    </i>
    <i>
      <x v="9"/>
    </i>
    <i>
      <x v="10"/>
    </i>
    <i t="grand">
      <x/>
    </i>
  </rowItems>
  <colItems count="1">
    <i/>
  </colItems>
  <dataFields count="1">
    <dataField name="Count of ROUND" fld="5" subtotal="count" baseField="0" baseItem="0"/>
  </dataFields>
  <formats count="2">
    <format dxfId="41">
      <pivotArea collapsedLevelsAreSubtotals="1" fieldPosition="0">
        <references count="1">
          <reference field="6" count="1">
            <x v="3"/>
          </reference>
        </references>
      </pivotArea>
    </format>
    <format dxfId="40">
      <pivotArea dataOnly="0" labelOnly="1" fieldPosition="0">
        <references count="1">
          <reference field="6" count="1">
            <x v="3"/>
          </reference>
        </references>
      </pivotArea>
    </format>
  </formats>
  <chartFormats count="12">
    <chartFormat chart="0" format="0" series="1">
      <pivotArea type="data" outline="0" fieldPosition="0">
        <references count="1">
          <reference field="4294967294" count="1" selected="0">
            <x v="0"/>
          </reference>
        </references>
      </pivotArea>
    </chartFormat>
    <chartFormat chart="0" format="12">
      <pivotArea type="data" outline="0" fieldPosition="0">
        <references count="2">
          <reference field="4294967294" count="1" selected="0">
            <x v="0"/>
          </reference>
          <reference field="6" count="1" selected="0">
            <x v="0"/>
          </reference>
        </references>
      </pivotArea>
    </chartFormat>
    <chartFormat chart="0" format="13">
      <pivotArea type="data" outline="0" fieldPosition="0">
        <references count="2">
          <reference field="4294967294" count="1" selected="0">
            <x v="0"/>
          </reference>
          <reference field="6" count="1" selected="0">
            <x v="1"/>
          </reference>
        </references>
      </pivotArea>
    </chartFormat>
    <chartFormat chart="0" format="14">
      <pivotArea type="data" outline="0" fieldPosition="0">
        <references count="2">
          <reference field="4294967294" count="1" selected="0">
            <x v="0"/>
          </reference>
          <reference field="6" count="1" selected="0">
            <x v="2"/>
          </reference>
        </references>
      </pivotArea>
    </chartFormat>
    <chartFormat chart="0" format="15">
      <pivotArea type="data" outline="0" fieldPosition="0">
        <references count="2">
          <reference field="4294967294" count="1" selected="0">
            <x v="0"/>
          </reference>
          <reference field="6" count="1" selected="0">
            <x v="3"/>
          </reference>
        </references>
      </pivotArea>
    </chartFormat>
    <chartFormat chart="0" format="16">
      <pivotArea type="data" outline="0" fieldPosition="0">
        <references count="2">
          <reference field="4294967294" count="1" selected="0">
            <x v="0"/>
          </reference>
          <reference field="6" count="1" selected="0">
            <x v="4"/>
          </reference>
        </references>
      </pivotArea>
    </chartFormat>
    <chartFormat chart="0" format="17">
      <pivotArea type="data" outline="0" fieldPosition="0">
        <references count="2">
          <reference field="4294967294" count="1" selected="0">
            <x v="0"/>
          </reference>
          <reference field="6" count="1" selected="0">
            <x v="5"/>
          </reference>
        </references>
      </pivotArea>
    </chartFormat>
    <chartFormat chart="0" format="18">
      <pivotArea type="data" outline="0" fieldPosition="0">
        <references count="2">
          <reference field="4294967294" count="1" selected="0">
            <x v="0"/>
          </reference>
          <reference field="6" count="1" selected="0">
            <x v="6"/>
          </reference>
        </references>
      </pivotArea>
    </chartFormat>
    <chartFormat chart="0" format="19">
      <pivotArea type="data" outline="0" fieldPosition="0">
        <references count="2">
          <reference field="4294967294" count="1" selected="0">
            <x v="0"/>
          </reference>
          <reference field="6" count="1" selected="0">
            <x v="7"/>
          </reference>
        </references>
      </pivotArea>
    </chartFormat>
    <chartFormat chart="0" format="20">
      <pivotArea type="data" outline="0" fieldPosition="0">
        <references count="2">
          <reference field="4294967294" count="1" selected="0">
            <x v="0"/>
          </reference>
          <reference field="6" count="1" selected="0">
            <x v="8"/>
          </reference>
        </references>
      </pivotArea>
    </chartFormat>
    <chartFormat chart="0" format="21">
      <pivotArea type="data" outline="0" fieldPosition="0">
        <references count="2">
          <reference field="4294967294" count="1" selected="0">
            <x v="0"/>
          </reference>
          <reference field="6" count="1" selected="0">
            <x v="9"/>
          </reference>
        </references>
      </pivotArea>
    </chartFormat>
    <chartFormat chart="0" format="22">
      <pivotArea type="data" outline="0" fieldPosition="0">
        <references count="2">
          <reference field="4294967294" count="1" selected="0">
            <x v="0"/>
          </reference>
          <reference field="6" count="1" selected="0">
            <x v="1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AE91F9F7-2DCA-7C46-80F1-A3E5A583A8DD}"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4" rowHeaderCaption="Round">
  <location ref="A3:B15" firstHeaderRow="1" firstDataRow="1" firstDataCol="1"/>
  <pivotFields count="18">
    <pivotField showAll="0"/>
    <pivotField showAll="0"/>
    <pivotField showAll="0"/>
    <pivotField showAll="0"/>
    <pivotField showAll="0"/>
    <pivotField axis="axisRow" showAll="0" sortType="ascending">
      <items count="12">
        <item x="0"/>
        <item x="2"/>
        <item x="5"/>
        <item x="1"/>
        <item x="3"/>
        <item x="9"/>
        <item x="7"/>
        <item x="4"/>
        <item x="6"/>
        <item x="8"/>
        <item x="10"/>
        <item t="default"/>
      </items>
    </pivotField>
    <pivotField dataField="1" showAll="0"/>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1">
    <field x="5"/>
  </rowFields>
  <rowItems count="12">
    <i>
      <x/>
    </i>
    <i>
      <x v="1"/>
    </i>
    <i>
      <x v="2"/>
    </i>
    <i>
      <x v="3"/>
    </i>
    <i>
      <x v="4"/>
    </i>
    <i>
      <x v="5"/>
    </i>
    <i>
      <x v="6"/>
    </i>
    <i>
      <x v="7"/>
    </i>
    <i>
      <x v="8"/>
    </i>
    <i>
      <x v="9"/>
    </i>
    <i>
      <x v="10"/>
    </i>
    <i t="grand">
      <x/>
    </i>
  </rowItems>
  <colItems count="1">
    <i/>
  </colItems>
  <dataFields count="1">
    <dataField name="Pivot per round" fld="6" subtotal="count" baseField="0" baseItem="0"/>
  </dataFields>
  <chartFormats count="24">
    <chartFormat chart="0" format="0" series="1">
      <pivotArea type="data" outline="0" fieldPosition="0">
        <references count="1">
          <reference field="4294967294" count="1" selected="0">
            <x v="0"/>
          </reference>
        </references>
      </pivotArea>
    </chartFormat>
    <chartFormat chart="3" format="13" series="1">
      <pivotArea type="data" outline="0" fieldPosition="0">
        <references count="1">
          <reference field="4294967294" count="1" selected="0">
            <x v="0"/>
          </reference>
        </references>
      </pivotArea>
    </chartFormat>
    <chartFormat chart="3" format="14">
      <pivotArea type="data" outline="0" fieldPosition="0">
        <references count="2">
          <reference field="4294967294" count="1" selected="0">
            <x v="0"/>
          </reference>
          <reference field="5" count="1" selected="0">
            <x v="0"/>
          </reference>
        </references>
      </pivotArea>
    </chartFormat>
    <chartFormat chart="3" format="15">
      <pivotArea type="data" outline="0" fieldPosition="0">
        <references count="2">
          <reference field="4294967294" count="1" selected="0">
            <x v="0"/>
          </reference>
          <reference field="5" count="1" selected="0">
            <x v="1"/>
          </reference>
        </references>
      </pivotArea>
    </chartFormat>
    <chartFormat chart="3" format="16">
      <pivotArea type="data" outline="0" fieldPosition="0">
        <references count="2">
          <reference field="4294967294" count="1" selected="0">
            <x v="0"/>
          </reference>
          <reference field="5" count="1" selected="0">
            <x v="2"/>
          </reference>
        </references>
      </pivotArea>
    </chartFormat>
    <chartFormat chart="3" format="17">
      <pivotArea type="data" outline="0" fieldPosition="0">
        <references count="2">
          <reference field="4294967294" count="1" selected="0">
            <x v="0"/>
          </reference>
          <reference field="5" count="1" selected="0">
            <x v="3"/>
          </reference>
        </references>
      </pivotArea>
    </chartFormat>
    <chartFormat chart="3" format="18">
      <pivotArea type="data" outline="0" fieldPosition="0">
        <references count="2">
          <reference field="4294967294" count="1" selected="0">
            <x v="0"/>
          </reference>
          <reference field="5" count="1" selected="0">
            <x v="4"/>
          </reference>
        </references>
      </pivotArea>
    </chartFormat>
    <chartFormat chart="3" format="19">
      <pivotArea type="data" outline="0" fieldPosition="0">
        <references count="2">
          <reference field="4294967294" count="1" selected="0">
            <x v="0"/>
          </reference>
          <reference field="5" count="1" selected="0">
            <x v="5"/>
          </reference>
        </references>
      </pivotArea>
    </chartFormat>
    <chartFormat chart="3" format="20">
      <pivotArea type="data" outline="0" fieldPosition="0">
        <references count="2">
          <reference field="4294967294" count="1" selected="0">
            <x v="0"/>
          </reference>
          <reference field="5" count="1" selected="0">
            <x v="6"/>
          </reference>
        </references>
      </pivotArea>
    </chartFormat>
    <chartFormat chart="3" format="21">
      <pivotArea type="data" outline="0" fieldPosition="0">
        <references count="2">
          <reference field="4294967294" count="1" selected="0">
            <x v="0"/>
          </reference>
          <reference field="5" count="1" selected="0">
            <x v="7"/>
          </reference>
        </references>
      </pivotArea>
    </chartFormat>
    <chartFormat chart="3" format="22">
      <pivotArea type="data" outline="0" fieldPosition="0">
        <references count="2">
          <reference field="4294967294" count="1" selected="0">
            <x v="0"/>
          </reference>
          <reference field="5" count="1" selected="0">
            <x v="8"/>
          </reference>
        </references>
      </pivotArea>
    </chartFormat>
    <chartFormat chart="3" format="23">
      <pivotArea type="data" outline="0" fieldPosition="0">
        <references count="2">
          <reference field="4294967294" count="1" selected="0">
            <x v="0"/>
          </reference>
          <reference field="5" count="1" selected="0">
            <x v="9"/>
          </reference>
        </references>
      </pivotArea>
    </chartFormat>
    <chartFormat chart="3" format="24">
      <pivotArea type="data" outline="0" fieldPosition="0">
        <references count="2">
          <reference field="4294967294" count="1" selected="0">
            <x v="0"/>
          </reference>
          <reference field="5" count="1" selected="0">
            <x v="10"/>
          </reference>
        </references>
      </pivotArea>
    </chartFormat>
    <chartFormat chart="0" format="1">
      <pivotArea type="data" outline="0" fieldPosition="0">
        <references count="2">
          <reference field="4294967294" count="1" selected="0">
            <x v="0"/>
          </reference>
          <reference field="5" count="1" selected="0">
            <x v="0"/>
          </reference>
        </references>
      </pivotArea>
    </chartFormat>
    <chartFormat chart="0" format="2">
      <pivotArea type="data" outline="0" fieldPosition="0">
        <references count="2">
          <reference field="4294967294" count="1" selected="0">
            <x v="0"/>
          </reference>
          <reference field="5" count="1" selected="0">
            <x v="1"/>
          </reference>
        </references>
      </pivotArea>
    </chartFormat>
    <chartFormat chart="0" format="3">
      <pivotArea type="data" outline="0" fieldPosition="0">
        <references count="2">
          <reference field="4294967294" count="1" selected="0">
            <x v="0"/>
          </reference>
          <reference field="5" count="1" selected="0">
            <x v="2"/>
          </reference>
        </references>
      </pivotArea>
    </chartFormat>
    <chartFormat chart="0" format="4">
      <pivotArea type="data" outline="0" fieldPosition="0">
        <references count="2">
          <reference field="4294967294" count="1" selected="0">
            <x v="0"/>
          </reference>
          <reference field="5" count="1" selected="0">
            <x v="3"/>
          </reference>
        </references>
      </pivotArea>
    </chartFormat>
    <chartFormat chart="0" format="5">
      <pivotArea type="data" outline="0" fieldPosition="0">
        <references count="2">
          <reference field="4294967294" count="1" selected="0">
            <x v="0"/>
          </reference>
          <reference field="5" count="1" selected="0">
            <x v="4"/>
          </reference>
        </references>
      </pivotArea>
    </chartFormat>
    <chartFormat chart="0" format="6">
      <pivotArea type="data" outline="0" fieldPosition="0">
        <references count="2">
          <reference field="4294967294" count="1" selected="0">
            <x v="0"/>
          </reference>
          <reference field="5" count="1" selected="0">
            <x v="5"/>
          </reference>
        </references>
      </pivotArea>
    </chartFormat>
    <chartFormat chart="0" format="7">
      <pivotArea type="data" outline="0" fieldPosition="0">
        <references count="2">
          <reference field="4294967294" count="1" selected="0">
            <x v="0"/>
          </reference>
          <reference field="5" count="1" selected="0">
            <x v="6"/>
          </reference>
        </references>
      </pivotArea>
    </chartFormat>
    <chartFormat chart="0" format="8">
      <pivotArea type="data" outline="0" fieldPosition="0">
        <references count="2">
          <reference field="4294967294" count="1" selected="0">
            <x v="0"/>
          </reference>
          <reference field="5" count="1" selected="0">
            <x v="7"/>
          </reference>
        </references>
      </pivotArea>
    </chartFormat>
    <chartFormat chart="0" format="9">
      <pivotArea type="data" outline="0" fieldPosition="0">
        <references count="2">
          <reference field="4294967294" count="1" selected="0">
            <x v="0"/>
          </reference>
          <reference field="5" count="1" selected="0">
            <x v="8"/>
          </reference>
        </references>
      </pivotArea>
    </chartFormat>
    <chartFormat chart="0" format="10">
      <pivotArea type="data" outline="0" fieldPosition="0">
        <references count="2">
          <reference field="4294967294" count="1" selected="0">
            <x v="0"/>
          </reference>
          <reference field="5" count="1" selected="0">
            <x v="9"/>
          </reference>
        </references>
      </pivotArea>
    </chartFormat>
    <chartFormat chart="0" format="11">
      <pivotArea type="data" outline="0" fieldPosition="0">
        <references count="2">
          <reference field="4294967294" count="1" selected="0">
            <x v="0"/>
          </reference>
          <reference field="5" count="1" selected="0">
            <x v="1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B3CBD2D3-E233-5141-BDB8-91CE6D51F734}"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8" rowHeaderCaption="Round">
  <location ref="A3:B15" firstHeaderRow="1" firstDataRow="1" firstDataCol="1" rowPageCount="1" colPageCount="1"/>
  <pivotFields count="18">
    <pivotField showAll="0"/>
    <pivotField showAll="0"/>
    <pivotField showAll="0"/>
    <pivotField showAll="0"/>
    <pivotField axis="axisPage" multipleItemSelectionAllowed="1" showAll="0">
      <items count="5">
        <item x="1"/>
        <item h="1" x="0"/>
        <item h="1" x="2"/>
        <item h="1" m="1" x="3"/>
        <item t="default"/>
      </items>
    </pivotField>
    <pivotField axis="axisRow" showAll="0" sortType="ascending">
      <items count="12">
        <item x="0"/>
        <item x="2"/>
        <item x="5"/>
        <item x="1"/>
        <item x="3"/>
        <item x="9"/>
        <item x="7"/>
        <item x="4"/>
        <item x="6"/>
        <item x="8"/>
        <item x="10"/>
        <item t="default"/>
      </items>
    </pivotField>
    <pivotField dataField="1" showAll="0"/>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1">
    <field x="5"/>
  </rowFields>
  <rowItems count="12">
    <i>
      <x/>
    </i>
    <i>
      <x v="1"/>
    </i>
    <i>
      <x v="2"/>
    </i>
    <i>
      <x v="3"/>
    </i>
    <i>
      <x v="4"/>
    </i>
    <i>
      <x v="5"/>
    </i>
    <i>
      <x v="6"/>
    </i>
    <i>
      <x v="7"/>
    </i>
    <i>
      <x v="8"/>
    </i>
    <i>
      <x v="9"/>
    </i>
    <i>
      <x v="10"/>
    </i>
    <i t="grand">
      <x/>
    </i>
  </rowItems>
  <colItems count="1">
    <i/>
  </colItems>
  <pageFields count="1">
    <pageField fld="4" hier="-1"/>
  </pageFields>
  <dataFields count="1">
    <dataField name="Pivot per round" fld="6" subtotal="count" baseField="0" baseItem="0"/>
  </dataFields>
  <chartFormats count="37">
    <chartFormat chart="0" format="0" series="1">
      <pivotArea type="data" outline="0" fieldPosition="0">
        <references count="1">
          <reference field="4294967294" count="1" selected="0">
            <x v="0"/>
          </reference>
        </references>
      </pivotArea>
    </chartFormat>
    <chartFormat chart="3" format="13" series="1">
      <pivotArea type="data" outline="0" fieldPosition="0">
        <references count="1">
          <reference field="4294967294" count="1" selected="0">
            <x v="0"/>
          </reference>
        </references>
      </pivotArea>
    </chartFormat>
    <chartFormat chart="3" format="14">
      <pivotArea type="data" outline="0" fieldPosition="0">
        <references count="2">
          <reference field="4294967294" count="1" selected="0">
            <x v="0"/>
          </reference>
          <reference field="5" count="1" selected="0">
            <x v="0"/>
          </reference>
        </references>
      </pivotArea>
    </chartFormat>
    <chartFormat chart="3" format="15">
      <pivotArea type="data" outline="0" fieldPosition="0">
        <references count="2">
          <reference field="4294967294" count="1" selected="0">
            <x v="0"/>
          </reference>
          <reference field="5" count="1" selected="0">
            <x v="1"/>
          </reference>
        </references>
      </pivotArea>
    </chartFormat>
    <chartFormat chart="3" format="16">
      <pivotArea type="data" outline="0" fieldPosition="0">
        <references count="2">
          <reference field="4294967294" count="1" selected="0">
            <x v="0"/>
          </reference>
          <reference field="5" count="1" selected="0">
            <x v="2"/>
          </reference>
        </references>
      </pivotArea>
    </chartFormat>
    <chartFormat chart="3" format="17">
      <pivotArea type="data" outline="0" fieldPosition="0">
        <references count="2">
          <reference field="4294967294" count="1" selected="0">
            <x v="0"/>
          </reference>
          <reference field="5" count="1" selected="0">
            <x v="3"/>
          </reference>
        </references>
      </pivotArea>
    </chartFormat>
    <chartFormat chart="3" format="18">
      <pivotArea type="data" outline="0" fieldPosition="0">
        <references count="2">
          <reference field="4294967294" count="1" selected="0">
            <x v="0"/>
          </reference>
          <reference field="5" count="1" selected="0">
            <x v="4"/>
          </reference>
        </references>
      </pivotArea>
    </chartFormat>
    <chartFormat chart="3" format="19">
      <pivotArea type="data" outline="0" fieldPosition="0">
        <references count="2">
          <reference field="4294967294" count="1" selected="0">
            <x v="0"/>
          </reference>
          <reference field="5" count="1" selected="0">
            <x v="5"/>
          </reference>
        </references>
      </pivotArea>
    </chartFormat>
    <chartFormat chart="3" format="20">
      <pivotArea type="data" outline="0" fieldPosition="0">
        <references count="2">
          <reference field="4294967294" count="1" selected="0">
            <x v="0"/>
          </reference>
          <reference field="5" count="1" selected="0">
            <x v="6"/>
          </reference>
        </references>
      </pivotArea>
    </chartFormat>
    <chartFormat chart="3" format="21">
      <pivotArea type="data" outline="0" fieldPosition="0">
        <references count="2">
          <reference field="4294967294" count="1" selected="0">
            <x v="0"/>
          </reference>
          <reference field="5" count="1" selected="0">
            <x v="7"/>
          </reference>
        </references>
      </pivotArea>
    </chartFormat>
    <chartFormat chart="3" format="22">
      <pivotArea type="data" outline="0" fieldPosition="0">
        <references count="2">
          <reference field="4294967294" count="1" selected="0">
            <x v="0"/>
          </reference>
          <reference field="5" count="1" selected="0">
            <x v="8"/>
          </reference>
        </references>
      </pivotArea>
    </chartFormat>
    <chartFormat chart="3" format="23">
      <pivotArea type="data" outline="0" fieldPosition="0">
        <references count="2">
          <reference field="4294967294" count="1" selected="0">
            <x v="0"/>
          </reference>
          <reference field="5" count="1" selected="0">
            <x v="9"/>
          </reference>
        </references>
      </pivotArea>
    </chartFormat>
    <chartFormat chart="3" format="24">
      <pivotArea type="data" outline="0" fieldPosition="0">
        <references count="2">
          <reference field="4294967294" count="1" selected="0">
            <x v="0"/>
          </reference>
          <reference field="5" count="1" selected="0">
            <x v="10"/>
          </reference>
        </references>
      </pivotArea>
    </chartFormat>
    <chartFormat chart="5" format="37" series="1">
      <pivotArea type="data" outline="0" fieldPosition="0">
        <references count="1">
          <reference field="4294967294" count="1" selected="0">
            <x v="0"/>
          </reference>
        </references>
      </pivotArea>
    </chartFormat>
    <chartFormat chart="5" format="38">
      <pivotArea type="data" outline="0" fieldPosition="0">
        <references count="2">
          <reference field="4294967294" count="1" selected="0">
            <x v="0"/>
          </reference>
          <reference field="5" count="1" selected="0">
            <x v="0"/>
          </reference>
        </references>
      </pivotArea>
    </chartFormat>
    <chartFormat chart="5" format="39">
      <pivotArea type="data" outline="0" fieldPosition="0">
        <references count="2">
          <reference field="4294967294" count="1" selected="0">
            <x v="0"/>
          </reference>
          <reference field="5" count="1" selected="0">
            <x v="1"/>
          </reference>
        </references>
      </pivotArea>
    </chartFormat>
    <chartFormat chart="5" format="40">
      <pivotArea type="data" outline="0" fieldPosition="0">
        <references count="2">
          <reference field="4294967294" count="1" selected="0">
            <x v="0"/>
          </reference>
          <reference field="5" count="1" selected="0">
            <x v="2"/>
          </reference>
        </references>
      </pivotArea>
    </chartFormat>
    <chartFormat chart="5" format="41">
      <pivotArea type="data" outline="0" fieldPosition="0">
        <references count="2">
          <reference field="4294967294" count="1" selected="0">
            <x v="0"/>
          </reference>
          <reference field="5" count="1" selected="0">
            <x v="3"/>
          </reference>
        </references>
      </pivotArea>
    </chartFormat>
    <chartFormat chart="5" format="42">
      <pivotArea type="data" outline="0" fieldPosition="0">
        <references count="2">
          <reference field="4294967294" count="1" selected="0">
            <x v="0"/>
          </reference>
          <reference field="5" count="1" selected="0">
            <x v="4"/>
          </reference>
        </references>
      </pivotArea>
    </chartFormat>
    <chartFormat chart="5" format="43">
      <pivotArea type="data" outline="0" fieldPosition="0">
        <references count="2">
          <reference field="4294967294" count="1" selected="0">
            <x v="0"/>
          </reference>
          <reference field="5" count="1" selected="0">
            <x v="5"/>
          </reference>
        </references>
      </pivotArea>
    </chartFormat>
    <chartFormat chart="5" format="44">
      <pivotArea type="data" outline="0" fieldPosition="0">
        <references count="2">
          <reference field="4294967294" count="1" selected="0">
            <x v="0"/>
          </reference>
          <reference field="5" count="1" selected="0">
            <x v="6"/>
          </reference>
        </references>
      </pivotArea>
    </chartFormat>
    <chartFormat chart="5" format="45">
      <pivotArea type="data" outline="0" fieldPosition="0">
        <references count="2">
          <reference field="4294967294" count="1" selected="0">
            <x v="0"/>
          </reference>
          <reference field="5" count="1" selected="0">
            <x v="7"/>
          </reference>
        </references>
      </pivotArea>
    </chartFormat>
    <chartFormat chart="5" format="46">
      <pivotArea type="data" outline="0" fieldPosition="0">
        <references count="2">
          <reference field="4294967294" count="1" selected="0">
            <x v="0"/>
          </reference>
          <reference field="5" count="1" selected="0">
            <x v="8"/>
          </reference>
        </references>
      </pivotArea>
    </chartFormat>
    <chartFormat chart="5" format="47">
      <pivotArea type="data" outline="0" fieldPosition="0">
        <references count="2">
          <reference field="4294967294" count="1" selected="0">
            <x v="0"/>
          </reference>
          <reference field="5" count="1" selected="0">
            <x v="9"/>
          </reference>
        </references>
      </pivotArea>
    </chartFormat>
    <chartFormat chart="5" format="48">
      <pivotArea type="data" outline="0" fieldPosition="0">
        <references count="2">
          <reference field="4294967294" count="1" selected="0">
            <x v="0"/>
          </reference>
          <reference field="5" count="1" selected="0">
            <x v="10"/>
          </reference>
        </references>
      </pivotArea>
    </chartFormat>
    <chartFormat chart="7" format="61" series="1">
      <pivotArea type="data" outline="0" fieldPosition="0">
        <references count="1">
          <reference field="4294967294" count="1" selected="0">
            <x v="0"/>
          </reference>
        </references>
      </pivotArea>
    </chartFormat>
    <chartFormat chart="7" format="62">
      <pivotArea type="data" outline="0" fieldPosition="0">
        <references count="2">
          <reference field="4294967294" count="1" selected="0">
            <x v="0"/>
          </reference>
          <reference field="5" count="1" selected="0">
            <x v="0"/>
          </reference>
        </references>
      </pivotArea>
    </chartFormat>
    <chartFormat chart="7" format="63">
      <pivotArea type="data" outline="0" fieldPosition="0">
        <references count="2">
          <reference field="4294967294" count="1" selected="0">
            <x v="0"/>
          </reference>
          <reference field="5" count="1" selected="0">
            <x v="1"/>
          </reference>
        </references>
      </pivotArea>
    </chartFormat>
    <chartFormat chart="7" format="64">
      <pivotArea type="data" outline="0" fieldPosition="0">
        <references count="2">
          <reference field="4294967294" count="1" selected="0">
            <x v="0"/>
          </reference>
          <reference field="5" count="1" selected="0">
            <x v="2"/>
          </reference>
        </references>
      </pivotArea>
    </chartFormat>
    <chartFormat chart="7" format="65">
      <pivotArea type="data" outline="0" fieldPosition="0">
        <references count="2">
          <reference field="4294967294" count="1" selected="0">
            <x v="0"/>
          </reference>
          <reference field="5" count="1" selected="0">
            <x v="3"/>
          </reference>
        </references>
      </pivotArea>
    </chartFormat>
    <chartFormat chart="7" format="66">
      <pivotArea type="data" outline="0" fieldPosition="0">
        <references count="2">
          <reference field="4294967294" count="1" selected="0">
            <x v="0"/>
          </reference>
          <reference field="5" count="1" selected="0">
            <x v="4"/>
          </reference>
        </references>
      </pivotArea>
    </chartFormat>
    <chartFormat chart="7" format="67">
      <pivotArea type="data" outline="0" fieldPosition="0">
        <references count="2">
          <reference field="4294967294" count="1" selected="0">
            <x v="0"/>
          </reference>
          <reference field="5" count="1" selected="0">
            <x v="5"/>
          </reference>
        </references>
      </pivotArea>
    </chartFormat>
    <chartFormat chart="7" format="68">
      <pivotArea type="data" outline="0" fieldPosition="0">
        <references count="2">
          <reference field="4294967294" count="1" selected="0">
            <x v="0"/>
          </reference>
          <reference field="5" count="1" selected="0">
            <x v="6"/>
          </reference>
        </references>
      </pivotArea>
    </chartFormat>
    <chartFormat chart="7" format="69">
      <pivotArea type="data" outline="0" fieldPosition="0">
        <references count="2">
          <reference field="4294967294" count="1" selected="0">
            <x v="0"/>
          </reference>
          <reference field="5" count="1" selected="0">
            <x v="7"/>
          </reference>
        </references>
      </pivotArea>
    </chartFormat>
    <chartFormat chart="7" format="70">
      <pivotArea type="data" outline="0" fieldPosition="0">
        <references count="2">
          <reference field="4294967294" count="1" selected="0">
            <x v="0"/>
          </reference>
          <reference field="5" count="1" selected="0">
            <x v="8"/>
          </reference>
        </references>
      </pivotArea>
    </chartFormat>
    <chartFormat chart="7" format="71">
      <pivotArea type="data" outline="0" fieldPosition="0">
        <references count="2">
          <reference field="4294967294" count="1" selected="0">
            <x v="0"/>
          </reference>
          <reference field="5" count="1" selected="0">
            <x v="9"/>
          </reference>
        </references>
      </pivotArea>
    </chartFormat>
    <chartFormat chart="7" format="72">
      <pivotArea type="data" outline="0" fieldPosition="0">
        <references count="2">
          <reference field="4294967294" count="1" selected="0">
            <x v="0"/>
          </reference>
          <reference field="5" count="1" selected="0">
            <x v="1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2EBB4A60-09E1-4641-8BAA-67BE3745EF1C}"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6" rowHeaderCaption="Round">
  <location ref="A3:B15" firstHeaderRow="1" firstDataRow="1" firstDataCol="1" rowPageCount="1" colPageCount="1"/>
  <pivotFields count="18">
    <pivotField showAll="0"/>
    <pivotField showAll="0"/>
    <pivotField showAll="0"/>
    <pivotField showAll="0"/>
    <pivotField axis="axisPage" multipleItemSelectionAllowed="1" showAll="0">
      <items count="5">
        <item h="1" x="1"/>
        <item x="0"/>
        <item h="1" x="2"/>
        <item h="1" m="1" x="3"/>
        <item t="default"/>
      </items>
    </pivotField>
    <pivotField axis="axisRow" showAll="0" sortType="ascending">
      <items count="12">
        <item x="0"/>
        <item x="2"/>
        <item x="5"/>
        <item x="1"/>
        <item x="3"/>
        <item x="9"/>
        <item x="7"/>
        <item x="4"/>
        <item x="6"/>
        <item x="8"/>
        <item x="10"/>
        <item t="default"/>
      </items>
    </pivotField>
    <pivotField dataField="1" showAll="0"/>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1">
    <field x="5"/>
  </rowFields>
  <rowItems count="12">
    <i>
      <x/>
    </i>
    <i>
      <x v="1"/>
    </i>
    <i>
      <x v="2"/>
    </i>
    <i>
      <x v="3"/>
    </i>
    <i>
      <x v="4"/>
    </i>
    <i>
      <x v="5"/>
    </i>
    <i>
      <x v="6"/>
    </i>
    <i>
      <x v="7"/>
    </i>
    <i>
      <x v="8"/>
    </i>
    <i>
      <x v="9"/>
    </i>
    <i>
      <x v="10"/>
    </i>
    <i t="grand">
      <x/>
    </i>
  </rowItems>
  <colItems count="1">
    <i/>
  </colItems>
  <pageFields count="1">
    <pageField fld="4" hier="-1"/>
  </pageFields>
  <dataFields count="1">
    <dataField name="Pivot per round" fld="6" subtotal="count" baseField="0" baseItem="0"/>
  </dataFields>
  <chartFormats count="25">
    <chartFormat chart="0" format="0" series="1">
      <pivotArea type="data" outline="0" fieldPosition="0">
        <references count="1">
          <reference field="4294967294" count="1" selected="0">
            <x v="0"/>
          </reference>
        </references>
      </pivotArea>
    </chartFormat>
    <chartFormat chart="3" format="13" series="1">
      <pivotArea type="data" outline="0" fieldPosition="0">
        <references count="1">
          <reference field="4294967294" count="1" selected="0">
            <x v="0"/>
          </reference>
        </references>
      </pivotArea>
    </chartFormat>
    <chartFormat chart="3" format="14">
      <pivotArea type="data" outline="0" fieldPosition="0">
        <references count="2">
          <reference field="4294967294" count="1" selected="0">
            <x v="0"/>
          </reference>
          <reference field="5" count="1" selected="0">
            <x v="0"/>
          </reference>
        </references>
      </pivotArea>
    </chartFormat>
    <chartFormat chart="3" format="15">
      <pivotArea type="data" outline="0" fieldPosition="0">
        <references count="2">
          <reference field="4294967294" count="1" selected="0">
            <x v="0"/>
          </reference>
          <reference field="5" count="1" selected="0">
            <x v="1"/>
          </reference>
        </references>
      </pivotArea>
    </chartFormat>
    <chartFormat chart="3" format="16">
      <pivotArea type="data" outline="0" fieldPosition="0">
        <references count="2">
          <reference field="4294967294" count="1" selected="0">
            <x v="0"/>
          </reference>
          <reference field="5" count="1" selected="0">
            <x v="2"/>
          </reference>
        </references>
      </pivotArea>
    </chartFormat>
    <chartFormat chart="3" format="17">
      <pivotArea type="data" outline="0" fieldPosition="0">
        <references count="2">
          <reference field="4294967294" count="1" selected="0">
            <x v="0"/>
          </reference>
          <reference field="5" count="1" selected="0">
            <x v="3"/>
          </reference>
        </references>
      </pivotArea>
    </chartFormat>
    <chartFormat chart="3" format="18">
      <pivotArea type="data" outline="0" fieldPosition="0">
        <references count="2">
          <reference field="4294967294" count="1" selected="0">
            <x v="0"/>
          </reference>
          <reference field="5" count="1" selected="0">
            <x v="4"/>
          </reference>
        </references>
      </pivotArea>
    </chartFormat>
    <chartFormat chart="3" format="19">
      <pivotArea type="data" outline="0" fieldPosition="0">
        <references count="2">
          <reference field="4294967294" count="1" selected="0">
            <x v="0"/>
          </reference>
          <reference field="5" count="1" selected="0">
            <x v="5"/>
          </reference>
        </references>
      </pivotArea>
    </chartFormat>
    <chartFormat chart="3" format="20">
      <pivotArea type="data" outline="0" fieldPosition="0">
        <references count="2">
          <reference field="4294967294" count="1" selected="0">
            <x v="0"/>
          </reference>
          <reference field="5" count="1" selected="0">
            <x v="6"/>
          </reference>
        </references>
      </pivotArea>
    </chartFormat>
    <chartFormat chart="3" format="21">
      <pivotArea type="data" outline="0" fieldPosition="0">
        <references count="2">
          <reference field="4294967294" count="1" selected="0">
            <x v="0"/>
          </reference>
          <reference field="5" count="1" selected="0">
            <x v="7"/>
          </reference>
        </references>
      </pivotArea>
    </chartFormat>
    <chartFormat chart="3" format="22">
      <pivotArea type="data" outline="0" fieldPosition="0">
        <references count="2">
          <reference field="4294967294" count="1" selected="0">
            <x v="0"/>
          </reference>
          <reference field="5" count="1" selected="0">
            <x v="8"/>
          </reference>
        </references>
      </pivotArea>
    </chartFormat>
    <chartFormat chart="3" format="23">
      <pivotArea type="data" outline="0" fieldPosition="0">
        <references count="2">
          <reference field="4294967294" count="1" selected="0">
            <x v="0"/>
          </reference>
          <reference field="5" count="1" selected="0">
            <x v="9"/>
          </reference>
        </references>
      </pivotArea>
    </chartFormat>
    <chartFormat chart="3" format="24">
      <pivotArea type="data" outline="0" fieldPosition="0">
        <references count="2">
          <reference field="4294967294" count="1" selected="0">
            <x v="0"/>
          </reference>
          <reference field="5" count="1" selected="0">
            <x v="10"/>
          </reference>
        </references>
      </pivotArea>
    </chartFormat>
    <chartFormat chart="5" format="37" series="1">
      <pivotArea type="data" outline="0" fieldPosition="0">
        <references count="1">
          <reference field="4294967294" count="1" selected="0">
            <x v="0"/>
          </reference>
        </references>
      </pivotArea>
    </chartFormat>
    <chartFormat chart="5" format="38">
      <pivotArea type="data" outline="0" fieldPosition="0">
        <references count="2">
          <reference field="4294967294" count="1" selected="0">
            <x v="0"/>
          </reference>
          <reference field="5" count="1" selected="0">
            <x v="0"/>
          </reference>
        </references>
      </pivotArea>
    </chartFormat>
    <chartFormat chart="5" format="39">
      <pivotArea type="data" outline="0" fieldPosition="0">
        <references count="2">
          <reference field="4294967294" count="1" selected="0">
            <x v="0"/>
          </reference>
          <reference field="5" count="1" selected="0">
            <x v="1"/>
          </reference>
        </references>
      </pivotArea>
    </chartFormat>
    <chartFormat chart="5" format="40">
      <pivotArea type="data" outline="0" fieldPosition="0">
        <references count="2">
          <reference field="4294967294" count="1" selected="0">
            <x v="0"/>
          </reference>
          <reference field="5" count="1" selected="0">
            <x v="2"/>
          </reference>
        </references>
      </pivotArea>
    </chartFormat>
    <chartFormat chart="5" format="41">
      <pivotArea type="data" outline="0" fieldPosition="0">
        <references count="2">
          <reference field="4294967294" count="1" selected="0">
            <x v="0"/>
          </reference>
          <reference field="5" count="1" selected="0">
            <x v="3"/>
          </reference>
        </references>
      </pivotArea>
    </chartFormat>
    <chartFormat chart="5" format="42">
      <pivotArea type="data" outline="0" fieldPosition="0">
        <references count="2">
          <reference field="4294967294" count="1" selected="0">
            <x v="0"/>
          </reference>
          <reference field="5" count="1" selected="0">
            <x v="4"/>
          </reference>
        </references>
      </pivotArea>
    </chartFormat>
    <chartFormat chart="5" format="43">
      <pivotArea type="data" outline="0" fieldPosition="0">
        <references count="2">
          <reference field="4294967294" count="1" selected="0">
            <x v="0"/>
          </reference>
          <reference field="5" count="1" selected="0">
            <x v="5"/>
          </reference>
        </references>
      </pivotArea>
    </chartFormat>
    <chartFormat chart="5" format="44">
      <pivotArea type="data" outline="0" fieldPosition="0">
        <references count="2">
          <reference field="4294967294" count="1" selected="0">
            <x v="0"/>
          </reference>
          <reference field="5" count="1" selected="0">
            <x v="6"/>
          </reference>
        </references>
      </pivotArea>
    </chartFormat>
    <chartFormat chart="5" format="45">
      <pivotArea type="data" outline="0" fieldPosition="0">
        <references count="2">
          <reference field="4294967294" count="1" selected="0">
            <x v="0"/>
          </reference>
          <reference field="5" count="1" selected="0">
            <x v="7"/>
          </reference>
        </references>
      </pivotArea>
    </chartFormat>
    <chartFormat chart="5" format="46">
      <pivotArea type="data" outline="0" fieldPosition="0">
        <references count="2">
          <reference field="4294967294" count="1" selected="0">
            <x v="0"/>
          </reference>
          <reference field="5" count="1" selected="0">
            <x v="8"/>
          </reference>
        </references>
      </pivotArea>
    </chartFormat>
    <chartFormat chart="5" format="47">
      <pivotArea type="data" outline="0" fieldPosition="0">
        <references count="2">
          <reference field="4294967294" count="1" selected="0">
            <x v="0"/>
          </reference>
          <reference field="5" count="1" selected="0">
            <x v="9"/>
          </reference>
        </references>
      </pivotArea>
    </chartFormat>
    <chartFormat chart="5" format="48">
      <pivotArea type="data" outline="0" fieldPosition="0">
        <references count="2">
          <reference field="4294967294" count="1" selected="0">
            <x v="0"/>
          </reference>
          <reference field="5" count="1" selected="0">
            <x v="1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C07A9551-A1DD-7E45-81DC-20A91E2E46CA}"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8" rowHeaderCaption="Round">
  <location ref="A3:B15" firstHeaderRow="1" firstDataRow="1" firstDataCol="1" rowPageCount="1" colPageCount="1"/>
  <pivotFields count="18">
    <pivotField showAll="0"/>
    <pivotField showAll="0"/>
    <pivotField showAll="0"/>
    <pivotField showAll="0"/>
    <pivotField axis="axisPage" multipleItemSelectionAllowed="1" showAll="0">
      <items count="5">
        <item h="1" x="1"/>
        <item h="1" x="0"/>
        <item x="2"/>
        <item h="1" m="1" x="3"/>
        <item t="default"/>
      </items>
    </pivotField>
    <pivotField axis="axisRow" showAll="0" sortType="ascending">
      <items count="12">
        <item x="0"/>
        <item x="2"/>
        <item x="5"/>
        <item x="1"/>
        <item x="3"/>
        <item x="9"/>
        <item x="7"/>
        <item x="4"/>
        <item x="6"/>
        <item x="8"/>
        <item x="10"/>
        <item t="default"/>
      </items>
    </pivotField>
    <pivotField dataField="1" showAll="0"/>
    <pivotField showAll="0"/>
    <pivotField showAll="0"/>
    <pivotField showAll="0"/>
    <pivotField showAll="0"/>
    <pivotField showAll="0"/>
    <pivotField showAll="0"/>
    <pivotField showAll="0"/>
    <pivotField showAll="0"/>
    <pivotField showAll="0"/>
    <pivotField dragToRow="0" dragToCol="0" dragToPage="0" showAll="0" defaultSubtotal="0"/>
    <pivotField dragToRow="0" dragToCol="0" dragToPage="0" showAll="0" defaultSubtotal="0"/>
  </pivotFields>
  <rowFields count="1">
    <field x="5"/>
  </rowFields>
  <rowItems count="12">
    <i>
      <x/>
    </i>
    <i>
      <x v="1"/>
    </i>
    <i>
      <x v="2"/>
    </i>
    <i>
      <x v="3"/>
    </i>
    <i>
      <x v="4"/>
    </i>
    <i>
      <x v="5"/>
    </i>
    <i>
      <x v="6"/>
    </i>
    <i>
      <x v="7"/>
    </i>
    <i>
      <x v="8"/>
    </i>
    <i>
      <x v="9"/>
    </i>
    <i>
      <x v="10"/>
    </i>
    <i t="grand">
      <x/>
    </i>
  </rowItems>
  <colItems count="1">
    <i/>
  </colItems>
  <pageFields count="1">
    <pageField fld="4" hier="-1"/>
  </pageFields>
  <dataFields count="1">
    <dataField name="Pivot per round" fld="6" subtotal="count" baseField="0" baseItem="0"/>
  </dataFields>
  <chartFormats count="37">
    <chartFormat chart="0" format="0" series="1">
      <pivotArea type="data" outline="0" fieldPosition="0">
        <references count="1">
          <reference field="4294967294" count="1" selected="0">
            <x v="0"/>
          </reference>
        </references>
      </pivotArea>
    </chartFormat>
    <chartFormat chart="3" format="13" series="1">
      <pivotArea type="data" outline="0" fieldPosition="0">
        <references count="1">
          <reference field="4294967294" count="1" selected="0">
            <x v="0"/>
          </reference>
        </references>
      </pivotArea>
    </chartFormat>
    <chartFormat chart="3" format="14">
      <pivotArea type="data" outline="0" fieldPosition="0">
        <references count="2">
          <reference field="4294967294" count="1" selected="0">
            <x v="0"/>
          </reference>
          <reference field="5" count="1" selected="0">
            <x v="0"/>
          </reference>
        </references>
      </pivotArea>
    </chartFormat>
    <chartFormat chart="3" format="15">
      <pivotArea type="data" outline="0" fieldPosition="0">
        <references count="2">
          <reference field="4294967294" count="1" selected="0">
            <x v="0"/>
          </reference>
          <reference field="5" count="1" selected="0">
            <x v="1"/>
          </reference>
        </references>
      </pivotArea>
    </chartFormat>
    <chartFormat chart="3" format="16">
      <pivotArea type="data" outline="0" fieldPosition="0">
        <references count="2">
          <reference field="4294967294" count="1" selected="0">
            <x v="0"/>
          </reference>
          <reference field="5" count="1" selected="0">
            <x v="2"/>
          </reference>
        </references>
      </pivotArea>
    </chartFormat>
    <chartFormat chart="3" format="17">
      <pivotArea type="data" outline="0" fieldPosition="0">
        <references count="2">
          <reference field="4294967294" count="1" selected="0">
            <x v="0"/>
          </reference>
          <reference field="5" count="1" selected="0">
            <x v="3"/>
          </reference>
        </references>
      </pivotArea>
    </chartFormat>
    <chartFormat chart="3" format="18">
      <pivotArea type="data" outline="0" fieldPosition="0">
        <references count="2">
          <reference field="4294967294" count="1" selected="0">
            <x v="0"/>
          </reference>
          <reference field="5" count="1" selected="0">
            <x v="4"/>
          </reference>
        </references>
      </pivotArea>
    </chartFormat>
    <chartFormat chart="3" format="19">
      <pivotArea type="data" outline="0" fieldPosition="0">
        <references count="2">
          <reference field="4294967294" count="1" selected="0">
            <x v="0"/>
          </reference>
          <reference field="5" count="1" selected="0">
            <x v="5"/>
          </reference>
        </references>
      </pivotArea>
    </chartFormat>
    <chartFormat chart="3" format="20">
      <pivotArea type="data" outline="0" fieldPosition="0">
        <references count="2">
          <reference field="4294967294" count="1" selected="0">
            <x v="0"/>
          </reference>
          <reference field="5" count="1" selected="0">
            <x v="6"/>
          </reference>
        </references>
      </pivotArea>
    </chartFormat>
    <chartFormat chart="3" format="21">
      <pivotArea type="data" outline="0" fieldPosition="0">
        <references count="2">
          <reference field="4294967294" count="1" selected="0">
            <x v="0"/>
          </reference>
          <reference field="5" count="1" selected="0">
            <x v="7"/>
          </reference>
        </references>
      </pivotArea>
    </chartFormat>
    <chartFormat chart="3" format="22">
      <pivotArea type="data" outline="0" fieldPosition="0">
        <references count="2">
          <reference field="4294967294" count="1" selected="0">
            <x v="0"/>
          </reference>
          <reference field="5" count="1" selected="0">
            <x v="8"/>
          </reference>
        </references>
      </pivotArea>
    </chartFormat>
    <chartFormat chart="3" format="23">
      <pivotArea type="data" outline="0" fieldPosition="0">
        <references count="2">
          <reference field="4294967294" count="1" selected="0">
            <x v="0"/>
          </reference>
          <reference field="5" count="1" selected="0">
            <x v="9"/>
          </reference>
        </references>
      </pivotArea>
    </chartFormat>
    <chartFormat chart="3" format="24">
      <pivotArea type="data" outline="0" fieldPosition="0">
        <references count="2">
          <reference field="4294967294" count="1" selected="0">
            <x v="0"/>
          </reference>
          <reference field="5" count="1" selected="0">
            <x v="10"/>
          </reference>
        </references>
      </pivotArea>
    </chartFormat>
    <chartFormat chart="5" format="37" series="1">
      <pivotArea type="data" outline="0" fieldPosition="0">
        <references count="1">
          <reference field="4294967294" count="1" selected="0">
            <x v="0"/>
          </reference>
        </references>
      </pivotArea>
    </chartFormat>
    <chartFormat chart="5" format="38">
      <pivotArea type="data" outline="0" fieldPosition="0">
        <references count="2">
          <reference field="4294967294" count="1" selected="0">
            <x v="0"/>
          </reference>
          <reference field="5" count="1" selected="0">
            <x v="0"/>
          </reference>
        </references>
      </pivotArea>
    </chartFormat>
    <chartFormat chart="5" format="39">
      <pivotArea type="data" outline="0" fieldPosition="0">
        <references count="2">
          <reference field="4294967294" count="1" selected="0">
            <x v="0"/>
          </reference>
          <reference field="5" count="1" selected="0">
            <x v="1"/>
          </reference>
        </references>
      </pivotArea>
    </chartFormat>
    <chartFormat chart="5" format="40">
      <pivotArea type="data" outline="0" fieldPosition="0">
        <references count="2">
          <reference field="4294967294" count="1" selected="0">
            <x v="0"/>
          </reference>
          <reference field="5" count="1" selected="0">
            <x v="2"/>
          </reference>
        </references>
      </pivotArea>
    </chartFormat>
    <chartFormat chart="5" format="41">
      <pivotArea type="data" outline="0" fieldPosition="0">
        <references count="2">
          <reference field="4294967294" count="1" selected="0">
            <x v="0"/>
          </reference>
          <reference field="5" count="1" selected="0">
            <x v="3"/>
          </reference>
        </references>
      </pivotArea>
    </chartFormat>
    <chartFormat chart="5" format="42">
      <pivotArea type="data" outline="0" fieldPosition="0">
        <references count="2">
          <reference field="4294967294" count="1" selected="0">
            <x v="0"/>
          </reference>
          <reference field="5" count="1" selected="0">
            <x v="4"/>
          </reference>
        </references>
      </pivotArea>
    </chartFormat>
    <chartFormat chart="5" format="43">
      <pivotArea type="data" outline="0" fieldPosition="0">
        <references count="2">
          <reference field="4294967294" count="1" selected="0">
            <x v="0"/>
          </reference>
          <reference field="5" count="1" selected="0">
            <x v="5"/>
          </reference>
        </references>
      </pivotArea>
    </chartFormat>
    <chartFormat chart="5" format="44">
      <pivotArea type="data" outline="0" fieldPosition="0">
        <references count="2">
          <reference field="4294967294" count="1" selected="0">
            <x v="0"/>
          </reference>
          <reference field="5" count="1" selected="0">
            <x v="6"/>
          </reference>
        </references>
      </pivotArea>
    </chartFormat>
    <chartFormat chart="5" format="45">
      <pivotArea type="data" outline="0" fieldPosition="0">
        <references count="2">
          <reference field="4294967294" count="1" selected="0">
            <x v="0"/>
          </reference>
          <reference field="5" count="1" selected="0">
            <x v="7"/>
          </reference>
        </references>
      </pivotArea>
    </chartFormat>
    <chartFormat chart="5" format="46">
      <pivotArea type="data" outline="0" fieldPosition="0">
        <references count="2">
          <reference field="4294967294" count="1" selected="0">
            <x v="0"/>
          </reference>
          <reference field="5" count="1" selected="0">
            <x v="8"/>
          </reference>
        </references>
      </pivotArea>
    </chartFormat>
    <chartFormat chart="5" format="47">
      <pivotArea type="data" outline="0" fieldPosition="0">
        <references count="2">
          <reference field="4294967294" count="1" selected="0">
            <x v="0"/>
          </reference>
          <reference field="5" count="1" selected="0">
            <x v="9"/>
          </reference>
        </references>
      </pivotArea>
    </chartFormat>
    <chartFormat chart="5" format="48">
      <pivotArea type="data" outline="0" fieldPosition="0">
        <references count="2">
          <reference field="4294967294" count="1" selected="0">
            <x v="0"/>
          </reference>
          <reference field="5" count="1" selected="0">
            <x v="10"/>
          </reference>
        </references>
      </pivotArea>
    </chartFormat>
    <chartFormat chart="7" format="61" series="1">
      <pivotArea type="data" outline="0" fieldPosition="0">
        <references count="1">
          <reference field="4294967294" count="1" selected="0">
            <x v="0"/>
          </reference>
        </references>
      </pivotArea>
    </chartFormat>
    <chartFormat chart="7" format="62">
      <pivotArea type="data" outline="0" fieldPosition="0">
        <references count="2">
          <reference field="4294967294" count="1" selected="0">
            <x v="0"/>
          </reference>
          <reference field="5" count="1" selected="0">
            <x v="0"/>
          </reference>
        </references>
      </pivotArea>
    </chartFormat>
    <chartFormat chart="7" format="63">
      <pivotArea type="data" outline="0" fieldPosition="0">
        <references count="2">
          <reference field="4294967294" count="1" selected="0">
            <x v="0"/>
          </reference>
          <reference field="5" count="1" selected="0">
            <x v="1"/>
          </reference>
        </references>
      </pivotArea>
    </chartFormat>
    <chartFormat chart="7" format="64">
      <pivotArea type="data" outline="0" fieldPosition="0">
        <references count="2">
          <reference field="4294967294" count="1" selected="0">
            <x v="0"/>
          </reference>
          <reference field="5" count="1" selected="0">
            <x v="2"/>
          </reference>
        </references>
      </pivotArea>
    </chartFormat>
    <chartFormat chart="7" format="65">
      <pivotArea type="data" outline="0" fieldPosition="0">
        <references count="2">
          <reference field="4294967294" count="1" selected="0">
            <x v="0"/>
          </reference>
          <reference field="5" count="1" selected="0">
            <x v="3"/>
          </reference>
        </references>
      </pivotArea>
    </chartFormat>
    <chartFormat chart="7" format="66">
      <pivotArea type="data" outline="0" fieldPosition="0">
        <references count="2">
          <reference field="4294967294" count="1" selected="0">
            <x v="0"/>
          </reference>
          <reference field="5" count="1" selected="0">
            <x v="4"/>
          </reference>
        </references>
      </pivotArea>
    </chartFormat>
    <chartFormat chart="7" format="67">
      <pivotArea type="data" outline="0" fieldPosition="0">
        <references count="2">
          <reference field="4294967294" count="1" selected="0">
            <x v="0"/>
          </reference>
          <reference field="5" count="1" selected="0">
            <x v="5"/>
          </reference>
        </references>
      </pivotArea>
    </chartFormat>
    <chartFormat chart="7" format="68">
      <pivotArea type="data" outline="0" fieldPosition="0">
        <references count="2">
          <reference field="4294967294" count="1" selected="0">
            <x v="0"/>
          </reference>
          <reference field="5" count="1" selected="0">
            <x v="6"/>
          </reference>
        </references>
      </pivotArea>
    </chartFormat>
    <chartFormat chart="7" format="69">
      <pivotArea type="data" outline="0" fieldPosition="0">
        <references count="2">
          <reference field="4294967294" count="1" selected="0">
            <x v="0"/>
          </reference>
          <reference field="5" count="1" selected="0">
            <x v="7"/>
          </reference>
        </references>
      </pivotArea>
    </chartFormat>
    <chartFormat chart="7" format="70">
      <pivotArea type="data" outline="0" fieldPosition="0">
        <references count="2">
          <reference field="4294967294" count="1" selected="0">
            <x v="0"/>
          </reference>
          <reference field="5" count="1" selected="0">
            <x v="8"/>
          </reference>
        </references>
      </pivotArea>
    </chartFormat>
    <chartFormat chart="7" format="71">
      <pivotArea type="data" outline="0" fieldPosition="0">
        <references count="2">
          <reference field="4294967294" count="1" selected="0">
            <x v="0"/>
          </reference>
          <reference field="5" count="1" selected="0">
            <x v="9"/>
          </reference>
        </references>
      </pivotArea>
    </chartFormat>
    <chartFormat chart="7" format="72">
      <pivotArea type="data" outline="0" fieldPosition="0">
        <references count="2">
          <reference field="4294967294" count="1" selected="0">
            <x v="0"/>
          </reference>
          <reference field="5" count="1" selected="0">
            <x v="1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ED5EBAA-2620-354C-AC34-60E761AE1BC5}" name="Table2" displayName="Table2" ref="A1:J55" totalsRowShown="0">
  <autoFilter ref="A1:J55" xr:uid="{9ED5EBAA-2620-354C-AC34-60E761AE1BC5}"/>
  <tableColumns count="10">
    <tableColumn id="1" xr3:uid="{950C7EF6-4265-1E4E-84E6-77DD2915291A}" name="CONTROLLO" dataDxfId="118"/>
    <tableColumn id="2" xr3:uid="{8B2C6241-9BE1-2A4B-97FC-1891A586038F}" name="1" dataDxfId="117"/>
    <tableColumn id="3" xr3:uid="{DD218011-CECF-A649-ABD0-8C35972BD044}" name="2" dataDxfId="116"/>
    <tableColumn id="4" xr3:uid="{ED63CED9-6178-1048-BF71-11F744EF7C5B}" name="3" dataDxfId="115"/>
    <tableColumn id="5" xr3:uid="{768B53E9-BF94-4A4C-9D35-DF7644D608CA}" name="4" dataDxfId="114"/>
    <tableColumn id="6" xr3:uid="{C867D2AF-B867-2B49-9848-E58627FB75A7}" name="5" dataDxfId="113"/>
    <tableColumn id="7" xr3:uid="{7C9C99B4-F767-044F-A2B2-A530FA948905}" name="6" dataDxfId="112"/>
    <tableColumn id="8" xr3:uid="{4C859D1C-4101-FC4F-B19E-A4719B6FFF06}" name="7" dataDxfId="111"/>
    <tableColumn id="9" xr3:uid="{3DBB3EAE-EF82-E442-B7C5-230142DE814B}" name="8" dataDxfId="110"/>
    <tableColumn id="10" xr3:uid="{D7C6A41D-B8EF-CC46-BD15-BCA372F581C2}" name="9" dataDxfId="10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3ADFCC8-FF7F-CE4E-A8D6-FC8AF55E333E}" name="Table4" displayName="Table4" ref="A60:L110" totalsRowShown="0">
  <autoFilter ref="A60:L110" xr:uid="{F3ADFCC8-FF7F-CE4E-A8D6-FC8AF55E333E}"/>
  <tableColumns count="12">
    <tableColumn id="1" xr3:uid="{77EBFAB7-2653-CF48-AFB8-D244E18CB961}" name="EFFECTUATION" dataDxfId="108"/>
    <tableColumn id="2" xr3:uid="{4B6B4352-0F1D-2542-8748-51A796C2E844}" name="1" dataDxfId="107"/>
    <tableColumn id="3" xr3:uid="{D868A352-C4AB-4F49-900A-4855AC782544}" name="2" dataDxfId="106"/>
    <tableColumn id="4" xr3:uid="{D2956B1C-777E-BC40-A035-FBCD83B4D6A7}" name="3" dataDxfId="105"/>
    <tableColumn id="5" xr3:uid="{44AF61F1-C839-D64F-AE76-3517567F1A7F}" name="4" dataDxfId="104"/>
    <tableColumn id="6" xr3:uid="{F2D01AB6-CD3F-2145-8889-B1B10FA07C92}" name="5" dataDxfId="103"/>
    <tableColumn id="7" xr3:uid="{A9E07F7F-D32B-7E4B-BE44-C4CDC800CE90}" name="6" dataDxfId="102"/>
    <tableColumn id="8" xr3:uid="{C341D9BF-705D-BC44-9B27-A74952FAB65A}" name="7" dataDxfId="101"/>
    <tableColumn id="9" xr3:uid="{508F8A56-874F-0B41-879A-73E15E03072F}" name="8" dataDxfId="100"/>
    <tableColumn id="10" xr3:uid="{417EC57C-CB65-8147-9F7C-FBE05BCAAEFE}" name="9" dataDxfId="99"/>
    <tableColumn id="11" xr3:uid="{738C6E69-E2AF-8F47-B6E9-F02FAE8ECA04}" name="10" dataDxfId="98"/>
    <tableColumn id="12" xr3:uid="{394A836B-8FE8-0345-9EF8-1C025F73A4BD}" name="11" dataDxfId="9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B2D86E3-FCA6-6B41-9445-4E8E3010EDB0}" name="Table5" displayName="Table5" ref="A113:J166" totalsRowShown="0" dataDxfId="96">
  <autoFilter ref="A113:J166" xr:uid="{AB2D86E3-FCA6-6B41-9445-4E8E3010EDB0}"/>
  <tableColumns count="10">
    <tableColumn id="1" xr3:uid="{7B7F2A7D-E294-AF4C-8E76-4C45847F378C}" name="SCIENTIFICO" dataDxfId="95"/>
    <tableColumn id="2" xr3:uid="{E3042007-CC95-3945-A2CE-45583486070D}" name="1" dataDxfId="94"/>
    <tableColumn id="3" xr3:uid="{D26BCB75-0695-8B45-826A-A078F8F3CF7E}" name="2" dataDxfId="93"/>
    <tableColumn id="4" xr3:uid="{6EA90917-DD65-7F46-A0E6-2FEFBDE10433}" name="3" dataDxfId="92"/>
    <tableColumn id="5" xr3:uid="{AF8CE701-508F-1145-8768-1A362C01EA81}" name="4" dataDxfId="91"/>
    <tableColumn id="6" xr3:uid="{B04505F3-3994-1645-A29A-1D76F26A7338}" name="5" dataDxfId="90"/>
    <tableColumn id="7" xr3:uid="{9E8094B5-E8CD-DB44-B5A1-12A2A7D24C4F}" name="6" dataDxfId="89"/>
    <tableColumn id="8" xr3:uid="{20187C14-E52C-324C-93A4-987F06C657B5}" name="7" dataDxfId="88"/>
    <tableColumn id="9" xr3:uid="{CEED123E-560D-3E40-B52A-F3AB5743E15F}" name="8" dataDxfId="87"/>
    <tableColumn id="10" xr3:uid="{5C27FF8F-810B-CE4D-B1BA-DDCC257906C2}" name="9" dataDxfId="86"/>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30FF6D6-AFA6-BC47-BA4B-8B03A9308756}" name="Table1" displayName="Table1" ref="P8:U11" totalsRowShown="0">
  <autoFilter ref="P8:U11" xr:uid="{830FF6D6-AFA6-BC47-BA4B-8B03A9308756}"/>
  <tableColumns count="6">
    <tableColumn id="1" xr3:uid="{FAED5456-4768-8747-A4F8-118645ABC5EC}" name="Metodo"/>
    <tableColumn id="2" xr3:uid="{BC757151-B309-DC4C-9A6E-5F340DA2691A}" name="Ricerca primaria" dataDxfId="45"/>
    <tableColumn id="7" xr3:uid="{AD053A79-4121-434F-8D8B-91EA534E9D47}" name="Ricerca secondaria" dataDxfId="44"/>
    <tableColumn id="3" xr3:uid="{44A997FD-516A-C446-84EC-46EAE67FD8C4}" name="Motivazione economica" dataDxfId="43"/>
    <tableColumn id="4" xr3:uid="{59B55928-9928-044F-9E42-AE7E77404A02}" name="Intuizione " dataDxfId="42"/>
    <tableColumn id="5" xr3:uid="{D836A9BB-22B8-5347-AFFA-58CC635ADACC}" name="Formazione"/>
  </tableColumns>
  <tableStyleInfo name="TableStyleMedium5"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ivotTable" Target="../pivotTables/pivotTable8.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5867C-A6B9-3A40-988A-B12F522FADFB}">
  <dimension ref="A1:Z518"/>
  <sheetViews>
    <sheetView tabSelected="1" topLeftCell="B1" zoomScale="75" zoomScaleNormal="118" workbookViewId="0">
      <selection activeCell="H499" sqref="H499"/>
    </sheetView>
  </sheetViews>
  <sheetFormatPr baseColWidth="10" defaultColWidth="10.6640625" defaultRowHeight="16" x14ac:dyDescent="0.2"/>
  <cols>
    <col min="1" max="1" width="0" style="4" hidden="1" customWidth="1"/>
    <col min="2" max="2" width="10.6640625" style="7"/>
    <col min="3" max="3" width="23.5" style="6" bestFit="1" customWidth="1"/>
    <col min="4" max="4" width="23.5" style="6" customWidth="1"/>
    <col min="5" max="5" width="14" style="4" customWidth="1"/>
    <col min="6" max="6" width="7.6640625" style="7" customWidth="1"/>
    <col min="7" max="7" width="18.6640625" style="7" customWidth="1"/>
    <col min="8" max="8" width="255.6640625" style="4" customWidth="1"/>
    <col min="9" max="9" width="26.1640625" style="7" customWidth="1"/>
    <col min="10" max="11" width="24.6640625" style="7" customWidth="1"/>
    <col min="12" max="12" width="22" style="7" customWidth="1"/>
    <col min="13" max="13" width="255.6640625" style="4" customWidth="1"/>
    <col min="14" max="14" width="20" style="7" customWidth="1"/>
    <col min="15" max="15" width="34" style="7" customWidth="1"/>
    <col min="16" max="16" width="23.6640625" style="7" bestFit="1" customWidth="1"/>
    <col min="17" max="17" width="15.5" style="7" bestFit="1" customWidth="1"/>
    <col min="18" max="18" width="15.5" style="7" customWidth="1"/>
    <col min="19" max="19" width="27" style="7" bestFit="1" customWidth="1"/>
    <col min="20" max="21" width="13.6640625" style="4" customWidth="1"/>
    <col min="22" max="22" width="124.1640625" style="4" bestFit="1" customWidth="1"/>
    <col min="23" max="23" width="80" style="4" bestFit="1" customWidth="1"/>
    <col min="24" max="24" width="10.6640625" style="4"/>
    <col min="25" max="25" width="83.5" style="4" bestFit="1" customWidth="1"/>
    <col min="26" max="16384" width="10.6640625" style="4"/>
  </cols>
  <sheetData>
    <row r="1" spans="1:25" ht="15" customHeight="1" thickBot="1" x14ac:dyDescent="0.25">
      <c r="A1" s="1" t="s">
        <v>0</v>
      </c>
      <c r="B1" s="1" t="s">
        <v>1</v>
      </c>
      <c r="C1" s="1" t="s">
        <v>2</v>
      </c>
      <c r="D1" s="1" t="s">
        <v>3</v>
      </c>
      <c r="E1" s="1" t="s">
        <v>5</v>
      </c>
      <c r="F1" s="1" t="s">
        <v>4</v>
      </c>
      <c r="G1" s="1" t="s">
        <v>6</v>
      </c>
      <c r="H1" s="2" t="s">
        <v>7</v>
      </c>
      <c r="I1" s="1" t="s">
        <v>8</v>
      </c>
      <c r="J1" s="1" t="s">
        <v>9</v>
      </c>
      <c r="K1" s="1" t="s">
        <v>10</v>
      </c>
      <c r="L1" s="1" t="s">
        <v>11</v>
      </c>
      <c r="M1" s="2" t="s">
        <v>12</v>
      </c>
      <c r="N1" s="1" t="s">
        <v>13</v>
      </c>
      <c r="O1" s="1" t="s">
        <v>14</v>
      </c>
      <c r="P1" s="1" t="s">
        <v>15</v>
      </c>
      <c r="Q1" s="1" t="s">
        <v>16</v>
      </c>
      <c r="R1" s="1" t="s">
        <v>17</v>
      </c>
      <c r="S1" s="1" t="s">
        <v>18</v>
      </c>
      <c r="T1" s="3" t="s">
        <v>19</v>
      </c>
      <c r="U1" s="1" t="s">
        <v>20</v>
      </c>
      <c r="W1" s="5" t="s">
        <v>21</v>
      </c>
    </row>
    <row r="2" spans="1:25" ht="17" customHeight="1" x14ac:dyDescent="0.2">
      <c r="A2" s="4">
        <v>1</v>
      </c>
      <c r="B2" s="6">
        <v>1</v>
      </c>
      <c r="C2" s="6" t="s">
        <v>22</v>
      </c>
      <c r="D2" s="6" t="s">
        <v>23</v>
      </c>
      <c r="E2" s="39" t="s">
        <v>24</v>
      </c>
      <c r="F2" s="7">
        <v>1</v>
      </c>
      <c r="G2" s="7" t="s">
        <v>25</v>
      </c>
      <c r="H2" s="4" t="s">
        <v>26</v>
      </c>
      <c r="I2" s="7" t="s">
        <v>27</v>
      </c>
      <c r="L2" s="7" t="s">
        <v>28</v>
      </c>
      <c r="M2" s="4" t="s">
        <v>29</v>
      </c>
      <c r="N2" s="7" t="s">
        <v>30</v>
      </c>
      <c r="P2" s="7" t="s">
        <v>31</v>
      </c>
      <c r="Q2" s="81">
        <v>7</v>
      </c>
      <c r="S2" s="8" t="s">
        <v>32</v>
      </c>
      <c r="T2" s="4" t="s">
        <v>33</v>
      </c>
      <c r="U2" s="4" t="s">
        <v>34</v>
      </c>
      <c r="W2" s="4" t="s">
        <v>35</v>
      </c>
    </row>
    <row r="3" spans="1:25" ht="16.25" customHeight="1" x14ac:dyDescent="0.2">
      <c r="A3" s="4">
        <v>2</v>
      </c>
      <c r="B3" s="6">
        <v>1</v>
      </c>
      <c r="C3" s="6" t="s">
        <v>22</v>
      </c>
      <c r="D3" s="6" t="s">
        <v>23</v>
      </c>
      <c r="E3" s="7" t="s">
        <v>24</v>
      </c>
      <c r="F3" s="7">
        <v>1</v>
      </c>
      <c r="G3" s="7" t="s">
        <v>36</v>
      </c>
      <c r="H3" s="4" t="s">
        <v>37</v>
      </c>
      <c r="L3" s="7" t="s">
        <v>38</v>
      </c>
      <c r="M3" s="4" t="s">
        <v>39</v>
      </c>
      <c r="N3" s="7" t="s">
        <v>30</v>
      </c>
      <c r="P3" s="7" t="s">
        <v>31</v>
      </c>
      <c r="Q3" s="80"/>
      <c r="S3" s="8" t="s">
        <v>32</v>
      </c>
      <c r="T3" s="4" t="s">
        <v>33</v>
      </c>
      <c r="U3" s="4" t="s">
        <v>34</v>
      </c>
      <c r="W3" s="4" t="s">
        <v>40</v>
      </c>
    </row>
    <row r="4" spans="1:25" ht="16.25" customHeight="1" x14ac:dyDescent="0.2">
      <c r="A4" s="4">
        <v>3</v>
      </c>
      <c r="B4" s="6">
        <v>4</v>
      </c>
      <c r="C4" s="6" t="s">
        <v>41</v>
      </c>
      <c r="D4" s="6" t="s">
        <v>23</v>
      </c>
      <c r="E4" s="7" t="s">
        <v>42</v>
      </c>
      <c r="F4" s="7">
        <v>1</v>
      </c>
      <c r="G4" s="7" t="s">
        <v>43</v>
      </c>
      <c r="H4" s="4" t="s">
        <v>44</v>
      </c>
      <c r="L4" s="7" t="s">
        <v>28</v>
      </c>
      <c r="M4" s="4" t="s">
        <v>45</v>
      </c>
      <c r="N4" s="7" t="s">
        <v>46</v>
      </c>
      <c r="P4" s="7" t="s">
        <v>31</v>
      </c>
      <c r="Q4" s="80">
        <v>1</v>
      </c>
      <c r="S4" s="8" t="s">
        <v>47</v>
      </c>
      <c r="T4" s="4" t="s">
        <v>33</v>
      </c>
      <c r="U4" s="4" t="s">
        <v>34</v>
      </c>
      <c r="V4" s="4" t="s">
        <v>48</v>
      </c>
      <c r="W4" s="4" t="s">
        <v>49</v>
      </c>
    </row>
    <row r="5" spans="1:25" ht="16.25" customHeight="1" x14ac:dyDescent="0.2">
      <c r="A5" s="4">
        <v>4</v>
      </c>
      <c r="B5" s="6">
        <v>4</v>
      </c>
      <c r="C5" s="6" t="s">
        <v>41</v>
      </c>
      <c r="D5" s="6" t="s">
        <v>23</v>
      </c>
      <c r="E5" s="7" t="s">
        <v>42</v>
      </c>
      <c r="F5" s="7">
        <v>1</v>
      </c>
      <c r="G5" s="7" t="s">
        <v>25</v>
      </c>
      <c r="H5" s="4" t="s">
        <v>50</v>
      </c>
      <c r="L5" s="7" t="s">
        <v>28</v>
      </c>
      <c r="M5" s="4" t="s">
        <v>51</v>
      </c>
      <c r="N5" s="7" t="s">
        <v>46</v>
      </c>
      <c r="P5" s="7" t="s">
        <v>31</v>
      </c>
      <c r="Q5" s="80"/>
      <c r="S5" s="8" t="s">
        <v>47</v>
      </c>
      <c r="T5" s="4" t="s">
        <v>33</v>
      </c>
      <c r="U5" s="4" t="s">
        <v>34</v>
      </c>
      <c r="V5" s="4" t="s">
        <v>52</v>
      </c>
      <c r="W5" s="4" t="s">
        <v>53</v>
      </c>
    </row>
    <row r="6" spans="1:25" ht="16.25" customHeight="1" x14ac:dyDescent="0.2">
      <c r="A6" s="4">
        <v>5</v>
      </c>
      <c r="B6" s="6">
        <v>12</v>
      </c>
      <c r="C6" s="6" t="s">
        <v>54</v>
      </c>
      <c r="D6" s="6" t="s">
        <v>23</v>
      </c>
      <c r="E6" s="7" t="s">
        <v>42</v>
      </c>
      <c r="F6" s="7">
        <v>4</v>
      </c>
      <c r="G6" s="7" t="s">
        <v>43</v>
      </c>
      <c r="H6" s="4" t="s">
        <v>55</v>
      </c>
      <c r="L6" s="7" t="s">
        <v>28</v>
      </c>
      <c r="M6" s="4" t="s">
        <v>56</v>
      </c>
      <c r="N6" s="7" t="s">
        <v>30</v>
      </c>
      <c r="P6" s="7" t="s">
        <v>57</v>
      </c>
      <c r="Q6" s="7">
        <v>8</v>
      </c>
      <c r="S6" s="8" t="s">
        <v>58</v>
      </c>
      <c r="T6" s="4" t="s">
        <v>33</v>
      </c>
      <c r="U6" s="4" t="s">
        <v>34</v>
      </c>
      <c r="V6" s="4" t="s">
        <v>59</v>
      </c>
      <c r="W6" s="4" t="s">
        <v>60</v>
      </c>
    </row>
    <row r="7" spans="1:25" ht="16.25" customHeight="1" x14ac:dyDescent="0.2">
      <c r="A7" s="4">
        <v>6</v>
      </c>
      <c r="B7" s="6">
        <v>15</v>
      </c>
      <c r="C7" s="6" t="s">
        <v>61</v>
      </c>
      <c r="D7" s="6" t="s">
        <v>23</v>
      </c>
      <c r="E7" s="7" t="s">
        <v>24</v>
      </c>
      <c r="F7" s="7">
        <v>1</v>
      </c>
      <c r="G7" s="7" t="s">
        <v>62</v>
      </c>
      <c r="H7" s="4" t="s">
        <v>63</v>
      </c>
      <c r="I7" s="7" t="s">
        <v>64</v>
      </c>
      <c r="L7" s="7" t="s">
        <v>28</v>
      </c>
      <c r="M7" s="4" t="s">
        <v>65</v>
      </c>
      <c r="N7" s="7" t="s">
        <v>30</v>
      </c>
      <c r="P7" s="7" t="s">
        <v>57</v>
      </c>
      <c r="Q7" s="7">
        <v>1</v>
      </c>
      <c r="S7" s="8" t="s">
        <v>47</v>
      </c>
      <c r="T7" s="4" t="s">
        <v>33</v>
      </c>
      <c r="U7" s="4" t="s">
        <v>34</v>
      </c>
      <c r="V7" s="4" t="s">
        <v>66</v>
      </c>
    </row>
    <row r="8" spans="1:25" ht="15" customHeight="1" x14ac:dyDescent="0.2">
      <c r="A8" s="4">
        <v>7</v>
      </c>
      <c r="B8" s="6">
        <v>17</v>
      </c>
      <c r="C8" s="6" t="s">
        <v>67</v>
      </c>
      <c r="D8" s="6" t="s">
        <v>23</v>
      </c>
      <c r="E8" s="7" t="s">
        <v>24</v>
      </c>
      <c r="F8" s="7">
        <v>4</v>
      </c>
      <c r="G8" s="7" t="s">
        <v>68</v>
      </c>
      <c r="H8" s="4" t="s">
        <v>69</v>
      </c>
      <c r="L8" s="7" t="s">
        <v>70</v>
      </c>
      <c r="M8" s="4" t="s">
        <v>71</v>
      </c>
      <c r="N8" s="7" t="s">
        <v>30</v>
      </c>
      <c r="P8" s="7" t="s">
        <v>57</v>
      </c>
      <c r="Q8" s="7">
        <v>9</v>
      </c>
      <c r="S8" s="8" t="s">
        <v>32</v>
      </c>
      <c r="T8" s="4" t="s">
        <v>33</v>
      </c>
      <c r="U8" s="4" t="s">
        <v>34</v>
      </c>
      <c r="V8" s="4" t="s">
        <v>72</v>
      </c>
    </row>
    <row r="9" spans="1:25" ht="15" customHeight="1" x14ac:dyDescent="0.2">
      <c r="A9" s="4">
        <v>8</v>
      </c>
      <c r="B9" s="6">
        <v>28</v>
      </c>
      <c r="C9" s="6" t="s">
        <v>73</v>
      </c>
      <c r="D9" s="6" t="s">
        <v>23</v>
      </c>
      <c r="E9" s="7" t="s">
        <v>42</v>
      </c>
      <c r="F9" s="7">
        <v>1</v>
      </c>
      <c r="G9" s="7" t="s">
        <v>25</v>
      </c>
      <c r="H9" s="4" t="s">
        <v>74</v>
      </c>
      <c r="L9" s="7" t="s">
        <v>28</v>
      </c>
      <c r="M9" s="4" t="s">
        <v>75</v>
      </c>
      <c r="N9" s="7" t="s">
        <v>30</v>
      </c>
      <c r="P9" s="7" t="s">
        <v>31</v>
      </c>
      <c r="Q9" s="80" t="s">
        <v>34</v>
      </c>
      <c r="T9" s="4" t="s">
        <v>33</v>
      </c>
      <c r="U9" s="4" t="s">
        <v>34</v>
      </c>
    </row>
    <row r="10" spans="1:25" ht="16.25" customHeight="1" x14ac:dyDescent="0.2">
      <c r="A10" s="4">
        <v>9</v>
      </c>
      <c r="B10" s="6">
        <v>28</v>
      </c>
      <c r="C10" s="6" t="s">
        <v>73</v>
      </c>
      <c r="D10" s="6" t="s">
        <v>23</v>
      </c>
      <c r="E10" s="7" t="s">
        <v>42</v>
      </c>
      <c r="F10" s="7">
        <v>2</v>
      </c>
      <c r="G10" s="7" t="s">
        <v>62</v>
      </c>
      <c r="H10" s="4" t="s">
        <v>76</v>
      </c>
      <c r="L10" s="7" t="s">
        <v>77</v>
      </c>
      <c r="M10" s="4" t="s">
        <v>78</v>
      </c>
      <c r="N10" s="7" t="s">
        <v>30</v>
      </c>
      <c r="P10" s="7" t="s">
        <v>57</v>
      </c>
      <c r="Q10" s="80"/>
      <c r="T10" s="4" t="s">
        <v>33</v>
      </c>
      <c r="U10" s="4" t="s">
        <v>34</v>
      </c>
      <c r="V10" s="10" t="s">
        <v>79</v>
      </c>
      <c r="W10" s="11" t="s">
        <v>80</v>
      </c>
    </row>
    <row r="11" spans="1:25" ht="17" customHeight="1" x14ac:dyDescent="0.2">
      <c r="A11" s="4">
        <v>10</v>
      </c>
      <c r="B11" s="6">
        <v>28</v>
      </c>
      <c r="C11" s="6" t="s">
        <v>73</v>
      </c>
      <c r="D11" s="6" t="s">
        <v>23</v>
      </c>
      <c r="E11" s="7" t="s">
        <v>42</v>
      </c>
      <c r="F11" s="7">
        <v>2</v>
      </c>
      <c r="G11" s="7" t="s">
        <v>36</v>
      </c>
      <c r="H11" s="4" t="s">
        <v>81</v>
      </c>
      <c r="J11" s="7" t="s">
        <v>82</v>
      </c>
      <c r="L11" s="36" t="s">
        <v>72</v>
      </c>
      <c r="M11" s="4" t="s">
        <v>83</v>
      </c>
      <c r="N11" s="7" t="s">
        <v>30</v>
      </c>
      <c r="P11" s="7" t="s">
        <v>57</v>
      </c>
      <c r="Q11" s="80"/>
      <c r="T11" s="4" t="s">
        <v>33</v>
      </c>
      <c r="U11" s="4" t="s">
        <v>34</v>
      </c>
      <c r="V11" s="10" t="s">
        <v>84</v>
      </c>
      <c r="W11" s="11" t="s">
        <v>85</v>
      </c>
    </row>
    <row r="12" spans="1:25" ht="17" customHeight="1" x14ac:dyDescent="0.2">
      <c r="A12" s="4">
        <v>11</v>
      </c>
      <c r="B12" s="6">
        <v>28</v>
      </c>
      <c r="C12" s="6" t="s">
        <v>73</v>
      </c>
      <c r="D12" s="6" t="s">
        <v>23</v>
      </c>
      <c r="E12" s="7" t="s">
        <v>42</v>
      </c>
      <c r="F12" s="7">
        <v>5</v>
      </c>
      <c r="G12" s="7" t="s">
        <v>86</v>
      </c>
      <c r="H12" s="4" t="s">
        <v>87</v>
      </c>
      <c r="L12" s="7" t="s">
        <v>88</v>
      </c>
      <c r="M12" s="4" t="s">
        <v>89</v>
      </c>
      <c r="N12" s="7" t="s">
        <v>30</v>
      </c>
      <c r="P12" s="7" t="s">
        <v>31</v>
      </c>
      <c r="Q12" s="80"/>
      <c r="T12" s="4" t="s">
        <v>33</v>
      </c>
      <c r="U12" s="4" t="s">
        <v>34</v>
      </c>
      <c r="W12" s="11" t="s">
        <v>90</v>
      </c>
    </row>
    <row r="13" spans="1:25" ht="18" customHeight="1" x14ac:dyDescent="0.2">
      <c r="A13" s="4">
        <v>12</v>
      </c>
      <c r="B13" s="6">
        <v>32</v>
      </c>
      <c r="C13" s="6" t="s">
        <v>91</v>
      </c>
      <c r="D13" s="6" t="s">
        <v>23</v>
      </c>
      <c r="E13" s="7" t="s">
        <v>42</v>
      </c>
      <c r="F13" s="7">
        <v>2</v>
      </c>
      <c r="G13" s="7" t="s">
        <v>25</v>
      </c>
      <c r="H13" s="4" t="s">
        <v>92</v>
      </c>
      <c r="L13" s="7" t="s">
        <v>93</v>
      </c>
      <c r="M13" s="4" t="s">
        <v>94</v>
      </c>
      <c r="N13" s="7" t="s">
        <v>30</v>
      </c>
      <c r="P13" s="7" t="s">
        <v>31</v>
      </c>
      <c r="Q13" s="80" t="s">
        <v>34</v>
      </c>
      <c r="T13" s="4" t="s">
        <v>33</v>
      </c>
      <c r="U13" s="4" t="s">
        <v>34</v>
      </c>
      <c r="W13" s="4" t="s">
        <v>95</v>
      </c>
    </row>
    <row r="14" spans="1:25" ht="15" customHeight="1" x14ac:dyDescent="0.2">
      <c r="A14" s="4">
        <v>13</v>
      </c>
      <c r="B14" s="6">
        <v>32</v>
      </c>
      <c r="C14" s="6" t="s">
        <v>91</v>
      </c>
      <c r="D14" s="6" t="s">
        <v>23</v>
      </c>
      <c r="E14" s="7" t="s">
        <v>42</v>
      </c>
      <c r="F14" s="7">
        <v>4</v>
      </c>
      <c r="G14" s="7" t="s">
        <v>62</v>
      </c>
      <c r="H14" s="4" t="s">
        <v>96</v>
      </c>
      <c r="L14" s="7" t="s">
        <v>40</v>
      </c>
      <c r="M14" s="4" t="s">
        <v>97</v>
      </c>
      <c r="N14" s="7" t="s">
        <v>30</v>
      </c>
      <c r="P14" s="7" t="s">
        <v>57</v>
      </c>
      <c r="Q14" s="80"/>
      <c r="T14" s="4" t="s">
        <v>33</v>
      </c>
      <c r="U14" s="4" t="s">
        <v>34</v>
      </c>
      <c r="W14" s="12" t="s">
        <v>98</v>
      </c>
      <c r="Y14" s="4" t="s">
        <v>99</v>
      </c>
    </row>
    <row r="15" spans="1:25" ht="15" customHeight="1" x14ac:dyDescent="0.2">
      <c r="A15" s="4">
        <v>14</v>
      </c>
      <c r="B15" s="6">
        <v>35</v>
      </c>
      <c r="C15" s="6" t="s">
        <v>100</v>
      </c>
      <c r="D15" s="6" t="s">
        <v>23</v>
      </c>
      <c r="E15" s="7" t="s">
        <v>42</v>
      </c>
      <c r="F15" s="7">
        <v>1</v>
      </c>
      <c r="G15" s="7" t="s">
        <v>25</v>
      </c>
      <c r="H15" s="4" t="s">
        <v>101</v>
      </c>
      <c r="L15" s="7" t="s">
        <v>93</v>
      </c>
      <c r="M15" s="4" t="s">
        <v>102</v>
      </c>
      <c r="N15" s="7" t="s">
        <v>30</v>
      </c>
      <c r="P15" s="7" t="s">
        <v>31</v>
      </c>
      <c r="Q15" s="7">
        <v>2</v>
      </c>
      <c r="S15" s="8" t="s">
        <v>47</v>
      </c>
      <c r="T15" s="13" t="s">
        <v>33</v>
      </c>
      <c r="U15" s="4" t="s">
        <v>34</v>
      </c>
      <c r="V15" s="14" t="s">
        <v>103</v>
      </c>
      <c r="W15" s="12" t="s">
        <v>104</v>
      </c>
      <c r="Y15" s="4" t="s">
        <v>105</v>
      </c>
    </row>
    <row r="16" spans="1:25" ht="15" customHeight="1" x14ac:dyDescent="0.2">
      <c r="A16" s="4">
        <v>15</v>
      </c>
      <c r="B16" s="6">
        <v>36</v>
      </c>
      <c r="C16" s="6" t="s">
        <v>106</v>
      </c>
      <c r="D16" s="6" t="s">
        <v>23</v>
      </c>
      <c r="E16" s="7" t="s">
        <v>24</v>
      </c>
      <c r="F16" s="7">
        <v>4</v>
      </c>
      <c r="G16" s="7" t="s">
        <v>25</v>
      </c>
      <c r="H16" s="4" t="s">
        <v>107</v>
      </c>
      <c r="J16" s="7" t="s">
        <v>108</v>
      </c>
      <c r="L16" s="7" t="s">
        <v>72</v>
      </c>
      <c r="M16" s="4" t="s">
        <v>109</v>
      </c>
      <c r="N16" s="7" t="s">
        <v>30</v>
      </c>
      <c r="P16" s="7" t="s">
        <v>31</v>
      </c>
      <c r="Q16" s="7" t="s">
        <v>34</v>
      </c>
      <c r="T16" s="4" t="s">
        <v>110</v>
      </c>
      <c r="U16" s="4" t="s">
        <v>34</v>
      </c>
      <c r="V16" s="14" t="s">
        <v>111</v>
      </c>
      <c r="W16" s="12" t="s">
        <v>112</v>
      </c>
      <c r="Y16" s="4" t="s">
        <v>113</v>
      </c>
    </row>
    <row r="17" spans="1:23" ht="13.25" customHeight="1" x14ac:dyDescent="0.2">
      <c r="A17" s="4">
        <v>16</v>
      </c>
      <c r="B17" s="6">
        <v>56</v>
      </c>
      <c r="C17" s="6" t="s">
        <v>114</v>
      </c>
      <c r="D17" s="6" t="s">
        <v>23</v>
      </c>
      <c r="E17" s="7" t="s">
        <v>42</v>
      </c>
      <c r="F17" s="7">
        <v>1</v>
      </c>
      <c r="G17" s="7" t="s">
        <v>25</v>
      </c>
      <c r="H17" s="4" t="s">
        <v>115</v>
      </c>
      <c r="J17" s="7" t="s">
        <v>108</v>
      </c>
      <c r="L17" s="7" t="s">
        <v>72</v>
      </c>
      <c r="M17" s="4" t="s">
        <v>116</v>
      </c>
      <c r="N17" s="7" t="s">
        <v>30</v>
      </c>
      <c r="P17" s="7" t="s">
        <v>57</v>
      </c>
      <c r="Q17" s="80" t="s">
        <v>34</v>
      </c>
      <c r="T17" s="4" t="s">
        <v>110</v>
      </c>
      <c r="U17" s="4">
        <v>1</v>
      </c>
      <c r="V17" s="14" t="s">
        <v>117</v>
      </c>
    </row>
    <row r="18" spans="1:23" ht="14" customHeight="1" x14ac:dyDescent="0.2">
      <c r="A18" s="4">
        <v>17</v>
      </c>
      <c r="B18" s="6">
        <v>56</v>
      </c>
      <c r="C18" s="6" t="s">
        <v>114</v>
      </c>
      <c r="D18" s="6" t="s">
        <v>23</v>
      </c>
      <c r="E18" s="7" t="s">
        <v>42</v>
      </c>
      <c r="F18" s="7">
        <v>4</v>
      </c>
      <c r="G18" s="7" t="s">
        <v>62</v>
      </c>
      <c r="H18" s="4" t="s">
        <v>118</v>
      </c>
      <c r="L18" s="7" t="s">
        <v>40</v>
      </c>
      <c r="M18" s="4" t="s">
        <v>78</v>
      </c>
      <c r="N18" s="7" t="s">
        <v>30</v>
      </c>
      <c r="P18" s="7" t="s">
        <v>57</v>
      </c>
      <c r="Q18" s="80"/>
      <c r="T18" s="4" t="s">
        <v>110</v>
      </c>
      <c r="U18" s="4">
        <v>1</v>
      </c>
    </row>
    <row r="19" spans="1:23" ht="14" customHeight="1" x14ac:dyDescent="0.2">
      <c r="A19" s="4">
        <v>18</v>
      </c>
      <c r="B19" s="6">
        <v>56</v>
      </c>
      <c r="C19" s="6" t="s">
        <v>114</v>
      </c>
      <c r="D19" s="6" t="s">
        <v>23</v>
      </c>
      <c r="E19" s="7" t="s">
        <v>42</v>
      </c>
      <c r="F19" s="7">
        <v>8</v>
      </c>
      <c r="G19" s="7" t="s">
        <v>119</v>
      </c>
      <c r="H19" s="4" t="s">
        <v>120</v>
      </c>
      <c r="J19" s="7" t="s">
        <v>82</v>
      </c>
      <c r="L19" s="7" t="s">
        <v>72</v>
      </c>
      <c r="M19" s="4" t="s">
        <v>121</v>
      </c>
      <c r="N19" s="7" t="s">
        <v>30</v>
      </c>
      <c r="P19" s="7" t="s">
        <v>31</v>
      </c>
      <c r="Q19" s="80"/>
      <c r="T19" s="4" t="s">
        <v>110</v>
      </c>
      <c r="U19" s="4">
        <v>1</v>
      </c>
      <c r="V19" s="4" t="s">
        <v>122</v>
      </c>
      <c r="W19" s="4" t="s">
        <v>123</v>
      </c>
    </row>
    <row r="20" spans="1:23" ht="17" customHeight="1" x14ac:dyDescent="0.2">
      <c r="A20" s="4">
        <v>19</v>
      </c>
      <c r="B20" s="6">
        <v>60</v>
      </c>
      <c r="C20" s="6" t="s">
        <v>124</v>
      </c>
      <c r="D20" s="6" t="s">
        <v>23</v>
      </c>
      <c r="E20" s="7" t="s">
        <v>125</v>
      </c>
      <c r="F20" s="7">
        <v>1</v>
      </c>
      <c r="G20" s="7" t="s">
        <v>119</v>
      </c>
      <c r="H20" s="4" t="s">
        <v>126</v>
      </c>
      <c r="J20" s="7" t="s">
        <v>82</v>
      </c>
      <c r="L20" s="7" t="s">
        <v>72</v>
      </c>
      <c r="M20" s="4" t="s">
        <v>127</v>
      </c>
      <c r="N20" s="7" t="s">
        <v>30</v>
      </c>
      <c r="P20" s="7" t="s">
        <v>31</v>
      </c>
      <c r="Q20" s="7">
        <v>2</v>
      </c>
      <c r="S20" s="8" t="s">
        <v>47</v>
      </c>
      <c r="T20" s="4" t="s">
        <v>33</v>
      </c>
      <c r="U20" s="4">
        <v>1</v>
      </c>
    </row>
    <row r="21" spans="1:23" ht="17" customHeight="1" x14ac:dyDescent="0.2">
      <c r="A21" s="4">
        <v>20</v>
      </c>
      <c r="B21" s="6">
        <v>71</v>
      </c>
      <c r="C21" s="6" t="s">
        <v>128</v>
      </c>
      <c r="D21" s="6" t="s">
        <v>23</v>
      </c>
      <c r="E21" s="7" t="s">
        <v>42</v>
      </c>
      <c r="F21" s="7">
        <v>3</v>
      </c>
      <c r="G21" s="7" t="s">
        <v>25</v>
      </c>
      <c r="H21" s="4" t="s">
        <v>129</v>
      </c>
      <c r="L21" s="7" t="s">
        <v>28</v>
      </c>
      <c r="M21" s="4" t="s">
        <v>130</v>
      </c>
      <c r="N21" s="7" t="s">
        <v>30</v>
      </c>
      <c r="P21" s="7" t="s">
        <v>31</v>
      </c>
      <c r="Q21" s="80" t="s">
        <v>34</v>
      </c>
      <c r="T21" s="4" t="s">
        <v>33</v>
      </c>
      <c r="U21" s="4" t="s">
        <v>34</v>
      </c>
    </row>
    <row r="22" spans="1:23" ht="18" customHeight="1" x14ac:dyDescent="0.2">
      <c r="A22" s="4">
        <v>21</v>
      </c>
      <c r="B22" s="6">
        <v>71</v>
      </c>
      <c r="C22" s="6" t="s">
        <v>128</v>
      </c>
      <c r="D22" s="6" t="s">
        <v>23</v>
      </c>
      <c r="E22" s="7" t="s">
        <v>42</v>
      </c>
      <c r="F22" s="7">
        <v>3</v>
      </c>
      <c r="G22" s="7" t="s">
        <v>62</v>
      </c>
      <c r="H22" s="4" t="s">
        <v>131</v>
      </c>
      <c r="L22" s="7" t="s">
        <v>28</v>
      </c>
      <c r="M22" s="4" t="s">
        <v>132</v>
      </c>
      <c r="N22" s="7" t="s">
        <v>30</v>
      </c>
      <c r="P22" s="7" t="s">
        <v>57</v>
      </c>
      <c r="Q22" s="80"/>
      <c r="T22" s="4" t="s">
        <v>33</v>
      </c>
      <c r="U22" s="4" t="s">
        <v>34</v>
      </c>
      <c r="V22" s="4" t="s">
        <v>133</v>
      </c>
    </row>
    <row r="23" spans="1:23" ht="18" customHeight="1" x14ac:dyDescent="0.2">
      <c r="A23" s="4">
        <v>22</v>
      </c>
      <c r="B23" s="6">
        <v>71</v>
      </c>
      <c r="C23" s="6" t="s">
        <v>128</v>
      </c>
      <c r="D23" s="6" t="s">
        <v>23</v>
      </c>
      <c r="E23" s="7" t="s">
        <v>42</v>
      </c>
      <c r="F23" s="7">
        <v>4</v>
      </c>
      <c r="G23" s="7" t="s">
        <v>68</v>
      </c>
      <c r="H23" s="4" t="s">
        <v>134</v>
      </c>
      <c r="J23" s="7" t="s">
        <v>135</v>
      </c>
      <c r="L23" s="7" t="s">
        <v>28</v>
      </c>
      <c r="M23" s="4" t="s">
        <v>136</v>
      </c>
      <c r="N23" s="7" t="s">
        <v>30</v>
      </c>
      <c r="P23" s="7" t="s">
        <v>57</v>
      </c>
      <c r="Q23" s="80"/>
      <c r="T23" s="4" t="s">
        <v>33</v>
      </c>
      <c r="U23" s="4" t="s">
        <v>34</v>
      </c>
    </row>
    <row r="24" spans="1:23" ht="18" customHeight="1" x14ac:dyDescent="0.2">
      <c r="A24" s="4">
        <v>23</v>
      </c>
      <c r="B24" s="6">
        <v>71</v>
      </c>
      <c r="C24" s="6" t="s">
        <v>128</v>
      </c>
      <c r="D24" s="6" t="s">
        <v>23</v>
      </c>
      <c r="E24" s="7" t="s">
        <v>42</v>
      </c>
      <c r="F24" s="7">
        <v>4</v>
      </c>
      <c r="G24" s="7" t="s">
        <v>119</v>
      </c>
      <c r="H24" s="4" t="s">
        <v>137</v>
      </c>
      <c r="J24" s="7" t="s">
        <v>82</v>
      </c>
      <c r="L24" s="7" t="s">
        <v>72</v>
      </c>
      <c r="M24" s="4" t="s">
        <v>138</v>
      </c>
      <c r="N24" s="7" t="s">
        <v>30</v>
      </c>
      <c r="P24" s="7" t="s">
        <v>31</v>
      </c>
      <c r="Q24" s="80"/>
      <c r="T24" s="4" t="s">
        <v>33</v>
      </c>
      <c r="U24" s="4" t="s">
        <v>34</v>
      </c>
      <c r="V24" s="9" t="s">
        <v>139</v>
      </c>
    </row>
    <row r="25" spans="1:23" ht="16.25" customHeight="1" x14ac:dyDescent="0.2">
      <c r="A25" s="4">
        <v>24</v>
      </c>
      <c r="B25" s="6">
        <v>71</v>
      </c>
      <c r="C25" s="6" t="s">
        <v>128</v>
      </c>
      <c r="D25" s="6" t="s">
        <v>23</v>
      </c>
      <c r="E25" s="7" t="s">
        <v>42</v>
      </c>
      <c r="F25" s="7">
        <v>9</v>
      </c>
      <c r="G25" s="7" t="s">
        <v>86</v>
      </c>
      <c r="H25" s="4" t="s">
        <v>140</v>
      </c>
      <c r="L25" s="7" t="s">
        <v>93</v>
      </c>
      <c r="M25" s="4" t="s">
        <v>141</v>
      </c>
      <c r="N25" s="7" t="s">
        <v>30</v>
      </c>
      <c r="P25" s="7" t="s">
        <v>31</v>
      </c>
      <c r="Q25" s="80"/>
      <c r="T25" s="4" t="s">
        <v>33</v>
      </c>
      <c r="U25" s="4" t="s">
        <v>34</v>
      </c>
    </row>
    <row r="26" spans="1:23" ht="18" customHeight="1" x14ac:dyDescent="0.2">
      <c r="A26" s="4">
        <v>25</v>
      </c>
      <c r="B26" s="6">
        <v>76</v>
      </c>
      <c r="C26" s="6" t="s">
        <v>142</v>
      </c>
      <c r="D26" s="6" t="s">
        <v>23</v>
      </c>
      <c r="E26" s="7" t="s">
        <v>24</v>
      </c>
      <c r="F26" s="7">
        <v>1</v>
      </c>
      <c r="G26" s="7" t="s">
        <v>36</v>
      </c>
      <c r="H26" s="4" t="s">
        <v>143</v>
      </c>
      <c r="J26" s="7" t="s">
        <v>82</v>
      </c>
      <c r="L26" s="7" t="s">
        <v>72</v>
      </c>
      <c r="M26" s="4" t="s">
        <v>144</v>
      </c>
      <c r="N26" s="7" t="s">
        <v>46</v>
      </c>
      <c r="P26" s="7" t="s">
        <v>31</v>
      </c>
      <c r="Q26" s="7">
        <v>3</v>
      </c>
      <c r="S26" s="8" t="s">
        <v>47</v>
      </c>
      <c r="T26" s="4" t="s">
        <v>33</v>
      </c>
      <c r="U26" s="4">
        <v>3</v>
      </c>
      <c r="V26" s="82" t="s">
        <v>145</v>
      </c>
    </row>
    <row r="27" spans="1:23" ht="15" customHeight="1" x14ac:dyDescent="0.2">
      <c r="A27" s="4">
        <v>26</v>
      </c>
      <c r="B27" s="6">
        <v>79</v>
      </c>
      <c r="C27" s="6" t="s">
        <v>146</v>
      </c>
      <c r="D27" s="6" t="s">
        <v>23</v>
      </c>
      <c r="E27" s="7" t="s">
        <v>24</v>
      </c>
      <c r="F27" s="7">
        <v>2</v>
      </c>
      <c r="G27" s="7" t="s">
        <v>25</v>
      </c>
      <c r="H27" s="4" t="s">
        <v>147</v>
      </c>
      <c r="L27" s="7" t="s">
        <v>70</v>
      </c>
      <c r="M27" s="4" t="s">
        <v>148</v>
      </c>
      <c r="N27" s="7" t="s">
        <v>30</v>
      </c>
      <c r="P27" s="7" t="s">
        <v>31</v>
      </c>
      <c r="Q27" s="7">
        <v>2</v>
      </c>
      <c r="S27" s="8" t="s">
        <v>47</v>
      </c>
      <c r="T27" s="4" t="s">
        <v>33</v>
      </c>
      <c r="U27" s="4" t="s">
        <v>34</v>
      </c>
      <c r="V27" s="82"/>
    </row>
    <row r="28" spans="1:23" ht="18" customHeight="1" x14ac:dyDescent="0.2">
      <c r="A28" s="4">
        <v>27</v>
      </c>
      <c r="B28" s="6">
        <v>85</v>
      </c>
      <c r="C28" s="6" t="s">
        <v>149</v>
      </c>
      <c r="D28" s="6" t="s">
        <v>23</v>
      </c>
      <c r="E28" s="7" t="s">
        <v>24</v>
      </c>
      <c r="F28" s="7">
        <v>7</v>
      </c>
      <c r="G28" s="7" t="s">
        <v>43</v>
      </c>
      <c r="H28" s="4" t="s">
        <v>150</v>
      </c>
      <c r="L28" s="7" t="s">
        <v>93</v>
      </c>
      <c r="M28" s="4" t="s">
        <v>151</v>
      </c>
      <c r="N28" s="7" t="s">
        <v>30</v>
      </c>
      <c r="P28" s="7" t="s">
        <v>57</v>
      </c>
      <c r="Q28" s="80" t="s">
        <v>34</v>
      </c>
      <c r="T28" s="4" t="s">
        <v>33</v>
      </c>
      <c r="U28" s="4" t="s">
        <v>34</v>
      </c>
    </row>
    <row r="29" spans="1:23" ht="17" customHeight="1" x14ac:dyDescent="0.2">
      <c r="A29" s="4">
        <v>28</v>
      </c>
      <c r="B29" s="6">
        <v>85</v>
      </c>
      <c r="C29" s="6" t="s">
        <v>149</v>
      </c>
      <c r="D29" s="6" t="s">
        <v>23</v>
      </c>
      <c r="E29" s="7" t="s">
        <v>24</v>
      </c>
      <c r="F29" s="7">
        <v>8</v>
      </c>
      <c r="G29" s="7" t="s">
        <v>62</v>
      </c>
      <c r="H29" s="4" t="s">
        <v>152</v>
      </c>
      <c r="L29" s="7" t="s">
        <v>93</v>
      </c>
      <c r="M29" s="4" t="s">
        <v>153</v>
      </c>
      <c r="N29" s="7" t="s">
        <v>30</v>
      </c>
      <c r="P29" s="7" t="s">
        <v>31</v>
      </c>
      <c r="Q29" s="80"/>
      <c r="T29" s="4" t="s">
        <v>33</v>
      </c>
      <c r="U29" s="4" t="s">
        <v>34</v>
      </c>
      <c r="V29" s="15" t="s">
        <v>154</v>
      </c>
    </row>
    <row r="30" spans="1:23" ht="18" customHeight="1" x14ac:dyDescent="0.2">
      <c r="A30" s="4">
        <v>29</v>
      </c>
      <c r="B30" s="6">
        <v>89</v>
      </c>
      <c r="C30" s="6" t="s">
        <v>155</v>
      </c>
      <c r="D30" s="6" t="s">
        <v>23</v>
      </c>
      <c r="E30" s="7" t="s">
        <v>42</v>
      </c>
      <c r="F30" s="7">
        <v>8</v>
      </c>
      <c r="G30" s="7" t="s">
        <v>62</v>
      </c>
      <c r="H30" s="4" t="s">
        <v>156</v>
      </c>
      <c r="L30" s="7" t="s">
        <v>93</v>
      </c>
      <c r="M30" s="4" t="s">
        <v>157</v>
      </c>
      <c r="N30" s="7" t="s">
        <v>46</v>
      </c>
      <c r="P30" s="7" t="s">
        <v>57</v>
      </c>
      <c r="Q30" s="7" t="s">
        <v>34</v>
      </c>
      <c r="T30" s="4" t="s">
        <v>33</v>
      </c>
      <c r="U30" s="4" t="s">
        <v>34</v>
      </c>
    </row>
    <row r="31" spans="1:23" ht="18" customHeight="1" x14ac:dyDescent="0.2">
      <c r="A31" s="4">
        <v>30</v>
      </c>
      <c r="B31" s="6">
        <v>97</v>
      </c>
      <c r="C31" s="6" t="s">
        <v>158</v>
      </c>
      <c r="D31" s="6" t="s">
        <v>23</v>
      </c>
      <c r="E31" s="7" t="s">
        <v>24</v>
      </c>
      <c r="F31" s="7">
        <v>1</v>
      </c>
      <c r="G31" s="7" t="s">
        <v>62</v>
      </c>
      <c r="H31" s="4" t="s">
        <v>159</v>
      </c>
      <c r="L31" s="7" t="s">
        <v>93</v>
      </c>
      <c r="M31" s="4" t="s">
        <v>160</v>
      </c>
      <c r="N31" s="7" t="s">
        <v>30</v>
      </c>
      <c r="P31" s="7" t="s">
        <v>57</v>
      </c>
      <c r="Q31" s="80" t="s">
        <v>34</v>
      </c>
      <c r="T31" s="4" t="s">
        <v>33</v>
      </c>
      <c r="U31" s="4" t="s">
        <v>34</v>
      </c>
    </row>
    <row r="32" spans="1:23" ht="18" customHeight="1" x14ac:dyDescent="0.2">
      <c r="A32" s="4">
        <v>31</v>
      </c>
      <c r="B32" s="6">
        <v>97</v>
      </c>
      <c r="C32" s="6" t="s">
        <v>158</v>
      </c>
      <c r="D32" s="6" t="s">
        <v>23</v>
      </c>
      <c r="E32" s="7" t="s">
        <v>24</v>
      </c>
      <c r="F32" s="7">
        <v>3</v>
      </c>
      <c r="G32" s="7" t="s">
        <v>68</v>
      </c>
      <c r="H32" s="4" t="s">
        <v>161</v>
      </c>
      <c r="J32" s="7" t="s">
        <v>162</v>
      </c>
      <c r="L32" s="7" t="s">
        <v>72</v>
      </c>
      <c r="M32" s="4" t="s">
        <v>163</v>
      </c>
      <c r="N32" s="7" t="s">
        <v>46</v>
      </c>
      <c r="P32" s="7" t="s">
        <v>57</v>
      </c>
      <c r="Q32" s="80"/>
      <c r="T32" s="4" t="s">
        <v>33</v>
      </c>
      <c r="U32" s="4" t="s">
        <v>34</v>
      </c>
    </row>
    <row r="33" spans="1:22" ht="18" customHeight="1" x14ac:dyDescent="0.2">
      <c r="A33" s="4">
        <v>32</v>
      </c>
      <c r="B33" s="6">
        <v>97</v>
      </c>
      <c r="C33" s="6" t="s">
        <v>158</v>
      </c>
      <c r="D33" s="6" t="s">
        <v>23</v>
      </c>
      <c r="E33" s="7" t="s">
        <v>24</v>
      </c>
      <c r="F33" s="7">
        <v>3</v>
      </c>
      <c r="G33" s="7" t="s">
        <v>164</v>
      </c>
      <c r="H33" s="4" t="s">
        <v>165</v>
      </c>
      <c r="J33" s="7" t="s">
        <v>82</v>
      </c>
      <c r="L33" s="7" t="s">
        <v>72</v>
      </c>
      <c r="M33" s="4" t="s">
        <v>166</v>
      </c>
      <c r="N33" s="7" t="s">
        <v>30</v>
      </c>
      <c r="P33" s="7" t="s">
        <v>31</v>
      </c>
      <c r="Q33" s="80"/>
      <c r="T33" s="4" t="s">
        <v>33</v>
      </c>
      <c r="U33" s="4" t="s">
        <v>34</v>
      </c>
    </row>
    <row r="34" spans="1:22" ht="18" customHeight="1" x14ac:dyDescent="0.2">
      <c r="A34" s="4">
        <v>33</v>
      </c>
      <c r="B34" s="6">
        <v>97</v>
      </c>
      <c r="C34" s="6" t="s">
        <v>158</v>
      </c>
      <c r="D34" s="6" t="s">
        <v>23</v>
      </c>
      <c r="E34" s="7" t="s">
        <v>24</v>
      </c>
      <c r="F34" s="7">
        <v>10</v>
      </c>
      <c r="G34" s="7" t="s">
        <v>36</v>
      </c>
      <c r="H34" s="4" t="s">
        <v>167</v>
      </c>
      <c r="L34" s="7" t="s">
        <v>93</v>
      </c>
      <c r="M34" s="4" t="s">
        <v>168</v>
      </c>
      <c r="N34" s="7" t="s">
        <v>30</v>
      </c>
      <c r="P34" s="7" t="s">
        <v>31</v>
      </c>
      <c r="Q34" s="80"/>
      <c r="T34" s="4" t="s">
        <v>33</v>
      </c>
      <c r="U34" s="4" t="s">
        <v>34</v>
      </c>
      <c r="V34" s="16" t="s">
        <v>169</v>
      </c>
    </row>
    <row r="35" spans="1:22" ht="17" customHeight="1" x14ac:dyDescent="0.2">
      <c r="A35" s="4">
        <v>34</v>
      </c>
      <c r="B35" s="6">
        <v>121</v>
      </c>
      <c r="C35" s="6" t="s">
        <v>170</v>
      </c>
      <c r="D35" s="6" t="s">
        <v>23</v>
      </c>
      <c r="E35" s="7" t="s">
        <v>42</v>
      </c>
      <c r="F35" s="7">
        <v>1</v>
      </c>
      <c r="G35" s="7" t="s">
        <v>68</v>
      </c>
      <c r="H35" s="4" t="s">
        <v>171</v>
      </c>
      <c r="L35" s="7" t="s">
        <v>28</v>
      </c>
      <c r="M35" s="4" t="s">
        <v>172</v>
      </c>
      <c r="N35" s="7" t="s">
        <v>30</v>
      </c>
      <c r="P35" s="7" t="s">
        <v>57</v>
      </c>
      <c r="Q35" s="80">
        <v>5</v>
      </c>
      <c r="S35" s="8" t="s">
        <v>173</v>
      </c>
      <c r="T35" s="4" t="s">
        <v>33</v>
      </c>
      <c r="U35" s="4" t="s">
        <v>34</v>
      </c>
      <c r="V35" s="4" t="s">
        <v>174</v>
      </c>
    </row>
    <row r="36" spans="1:22" ht="17" customHeight="1" x14ac:dyDescent="0.2">
      <c r="A36" s="4">
        <v>35</v>
      </c>
      <c r="B36" s="6">
        <v>121</v>
      </c>
      <c r="C36" s="6" t="s">
        <v>170</v>
      </c>
      <c r="D36" s="6" t="s">
        <v>23</v>
      </c>
      <c r="E36" s="7" t="s">
        <v>42</v>
      </c>
      <c r="F36" s="7">
        <v>2</v>
      </c>
      <c r="G36" s="7" t="s">
        <v>62</v>
      </c>
      <c r="H36" s="4" t="s">
        <v>175</v>
      </c>
      <c r="L36" s="7" t="s">
        <v>28</v>
      </c>
      <c r="M36" s="4" t="s">
        <v>78</v>
      </c>
      <c r="N36" s="7" t="s">
        <v>46</v>
      </c>
      <c r="P36" s="7" t="s">
        <v>57</v>
      </c>
      <c r="Q36" s="80"/>
      <c r="S36" s="8" t="s">
        <v>173</v>
      </c>
      <c r="T36" s="4" t="s">
        <v>33</v>
      </c>
      <c r="U36" s="4" t="s">
        <v>34</v>
      </c>
      <c r="V36" s="17" t="s">
        <v>176</v>
      </c>
    </row>
    <row r="37" spans="1:22" ht="18" customHeight="1" x14ac:dyDescent="0.2">
      <c r="A37" s="4">
        <v>36</v>
      </c>
      <c r="B37" s="6">
        <v>126</v>
      </c>
      <c r="C37" s="6" t="s">
        <v>177</v>
      </c>
      <c r="D37" s="6" t="s">
        <v>23</v>
      </c>
      <c r="E37" s="7" t="s">
        <v>42</v>
      </c>
      <c r="F37" s="7">
        <v>2</v>
      </c>
      <c r="G37" s="7" t="s">
        <v>62</v>
      </c>
      <c r="H37" s="4" t="s">
        <v>178</v>
      </c>
      <c r="L37" s="7" t="s">
        <v>93</v>
      </c>
      <c r="M37" s="4" t="s">
        <v>179</v>
      </c>
      <c r="N37" s="7" t="s">
        <v>46</v>
      </c>
      <c r="P37" s="7" t="s">
        <v>57</v>
      </c>
      <c r="Q37" s="80">
        <v>6</v>
      </c>
      <c r="S37" s="8" t="s">
        <v>180</v>
      </c>
      <c r="T37" s="4" t="s">
        <v>33</v>
      </c>
      <c r="U37" s="4" t="s">
        <v>34</v>
      </c>
      <c r="V37" s="18" t="s">
        <v>181</v>
      </c>
    </row>
    <row r="38" spans="1:22" ht="16.25" customHeight="1" x14ac:dyDescent="0.2">
      <c r="A38" s="4">
        <v>37</v>
      </c>
      <c r="B38" s="6">
        <v>126</v>
      </c>
      <c r="C38" s="6" t="s">
        <v>177</v>
      </c>
      <c r="D38" s="6" t="s">
        <v>23</v>
      </c>
      <c r="E38" s="7" t="s">
        <v>42</v>
      </c>
      <c r="F38" s="7">
        <v>5</v>
      </c>
      <c r="G38" s="7" t="s">
        <v>182</v>
      </c>
      <c r="H38" s="4" t="s">
        <v>183</v>
      </c>
      <c r="L38" s="7" t="s">
        <v>70</v>
      </c>
      <c r="M38" s="4" t="s">
        <v>184</v>
      </c>
      <c r="N38" s="7" t="s">
        <v>30</v>
      </c>
      <c r="P38" s="7" t="s">
        <v>57</v>
      </c>
      <c r="Q38" s="80"/>
      <c r="S38" s="8" t="s">
        <v>180</v>
      </c>
      <c r="T38" s="4" t="s">
        <v>33</v>
      </c>
      <c r="U38" s="4" t="s">
        <v>34</v>
      </c>
    </row>
    <row r="39" spans="1:22" ht="17" customHeight="1" x14ac:dyDescent="0.2">
      <c r="A39" s="4">
        <v>38</v>
      </c>
      <c r="B39" s="6">
        <v>142</v>
      </c>
      <c r="C39" s="6" t="s">
        <v>185</v>
      </c>
      <c r="D39" s="6" t="s">
        <v>23</v>
      </c>
      <c r="E39" s="7" t="s">
        <v>24</v>
      </c>
      <c r="F39" s="7">
        <v>1</v>
      </c>
      <c r="G39" s="7" t="s">
        <v>25</v>
      </c>
      <c r="H39" s="4" t="s">
        <v>186</v>
      </c>
      <c r="L39" s="7" t="s">
        <v>93</v>
      </c>
      <c r="M39" s="4" t="s">
        <v>187</v>
      </c>
      <c r="N39" s="7" t="s">
        <v>30</v>
      </c>
      <c r="P39" s="7" t="s">
        <v>31</v>
      </c>
      <c r="Q39" s="7">
        <v>6</v>
      </c>
      <c r="S39" s="8" t="s">
        <v>47</v>
      </c>
      <c r="T39" s="4" t="s">
        <v>110</v>
      </c>
      <c r="U39" s="4" t="s">
        <v>34</v>
      </c>
    </row>
    <row r="40" spans="1:22" ht="17" customHeight="1" x14ac:dyDescent="0.2">
      <c r="A40" s="4">
        <v>39</v>
      </c>
      <c r="B40" s="6">
        <v>150</v>
      </c>
      <c r="C40" s="6" t="s">
        <v>188</v>
      </c>
      <c r="D40" s="6" t="s">
        <v>23</v>
      </c>
      <c r="E40" s="7" t="s">
        <v>42</v>
      </c>
      <c r="F40" s="7">
        <v>3</v>
      </c>
      <c r="G40" s="7" t="s">
        <v>119</v>
      </c>
      <c r="H40" s="4" t="s">
        <v>189</v>
      </c>
      <c r="L40" s="7" t="s">
        <v>28</v>
      </c>
      <c r="M40" s="4" t="s">
        <v>190</v>
      </c>
      <c r="N40" s="7" t="s">
        <v>30</v>
      </c>
      <c r="P40" s="7" t="s">
        <v>31</v>
      </c>
      <c r="Q40" s="7">
        <v>7</v>
      </c>
      <c r="S40" s="8" t="s">
        <v>180</v>
      </c>
      <c r="T40" s="4" t="s">
        <v>110</v>
      </c>
      <c r="U40" s="4" t="s">
        <v>34</v>
      </c>
      <c r="V40" s="19" t="s">
        <v>191</v>
      </c>
    </row>
    <row r="41" spans="1:22" ht="17" customHeight="1" x14ac:dyDescent="0.2">
      <c r="A41" s="4">
        <v>40</v>
      </c>
      <c r="B41" s="6">
        <v>363</v>
      </c>
      <c r="C41" s="6" t="s">
        <v>192</v>
      </c>
      <c r="D41" s="6" t="s">
        <v>23</v>
      </c>
      <c r="E41" s="7" t="s">
        <v>24</v>
      </c>
      <c r="F41" s="7">
        <v>3</v>
      </c>
      <c r="G41" s="7" t="s">
        <v>25</v>
      </c>
      <c r="H41" s="4" t="s">
        <v>193</v>
      </c>
      <c r="L41" s="7" t="s">
        <v>77</v>
      </c>
      <c r="M41" s="4" t="s">
        <v>194</v>
      </c>
      <c r="N41" s="7" t="s">
        <v>30</v>
      </c>
      <c r="P41" s="7" t="s">
        <v>31</v>
      </c>
      <c r="Q41" s="7" t="s">
        <v>34</v>
      </c>
      <c r="T41" s="4" t="s">
        <v>33</v>
      </c>
      <c r="U41" s="4" t="s">
        <v>34</v>
      </c>
      <c r="V41" s="19" t="s">
        <v>195</v>
      </c>
    </row>
    <row r="42" spans="1:22" ht="17" customHeight="1" x14ac:dyDescent="0.2">
      <c r="A42" s="4">
        <v>41</v>
      </c>
      <c r="B42" s="6">
        <v>141</v>
      </c>
      <c r="C42" s="6" t="s">
        <v>196</v>
      </c>
      <c r="D42" s="6" t="s">
        <v>23</v>
      </c>
      <c r="E42" s="7" t="s">
        <v>125</v>
      </c>
      <c r="F42" s="7">
        <v>1</v>
      </c>
      <c r="G42" s="7" t="s">
        <v>164</v>
      </c>
      <c r="H42" s="4" t="s">
        <v>197</v>
      </c>
      <c r="L42" s="7" t="s">
        <v>198</v>
      </c>
      <c r="M42" s="4" t="s">
        <v>199</v>
      </c>
      <c r="N42" s="7" t="s">
        <v>30</v>
      </c>
      <c r="P42" s="7" t="s">
        <v>31</v>
      </c>
      <c r="Q42" s="7">
        <v>4</v>
      </c>
      <c r="S42" s="8" t="s">
        <v>180</v>
      </c>
      <c r="T42" s="4" t="s">
        <v>33</v>
      </c>
      <c r="U42" s="4" t="s">
        <v>34</v>
      </c>
      <c r="V42" s="19" t="s">
        <v>200</v>
      </c>
    </row>
    <row r="43" spans="1:22" ht="17" customHeight="1" x14ac:dyDescent="0.2">
      <c r="A43" s="4">
        <v>42</v>
      </c>
      <c r="B43" s="6">
        <v>152</v>
      </c>
      <c r="C43" s="6" t="s">
        <v>201</v>
      </c>
      <c r="D43" s="6" t="s">
        <v>23</v>
      </c>
      <c r="E43" s="7" t="s">
        <v>24</v>
      </c>
      <c r="F43" s="7">
        <v>2</v>
      </c>
      <c r="G43" s="7" t="s">
        <v>25</v>
      </c>
      <c r="H43" s="4" t="s">
        <v>202</v>
      </c>
      <c r="I43" s="7" t="s">
        <v>203</v>
      </c>
      <c r="L43" s="7" t="s">
        <v>28</v>
      </c>
      <c r="M43" s="4" t="s">
        <v>204</v>
      </c>
      <c r="N43" s="7" t="s">
        <v>30</v>
      </c>
      <c r="O43" s="7" t="s">
        <v>205</v>
      </c>
      <c r="P43" s="7" t="s">
        <v>31</v>
      </c>
      <c r="Q43" s="80" t="s">
        <v>34</v>
      </c>
      <c r="T43" s="4" t="s">
        <v>33</v>
      </c>
      <c r="U43" s="4" t="s">
        <v>34</v>
      </c>
    </row>
    <row r="44" spans="1:22" ht="15" customHeight="1" x14ac:dyDescent="0.2">
      <c r="A44" s="4">
        <v>43</v>
      </c>
      <c r="B44" s="6">
        <v>152</v>
      </c>
      <c r="C44" s="6" t="s">
        <v>201</v>
      </c>
      <c r="D44" s="6" t="s">
        <v>23</v>
      </c>
      <c r="E44" s="7" t="s">
        <v>24</v>
      </c>
      <c r="F44" s="7">
        <v>3</v>
      </c>
      <c r="G44" s="7" t="s">
        <v>182</v>
      </c>
      <c r="H44" s="4" t="s">
        <v>206</v>
      </c>
      <c r="J44" s="7" t="s">
        <v>162</v>
      </c>
      <c r="L44" s="7" t="s">
        <v>72</v>
      </c>
      <c r="M44" s="4" t="s">
        <v>207</v>
      </c>
      <c r="N44" s="7" t="s">
        <v>30</v>
      </c>
      <c r="O44" s="7" t="s">
        <v>205</v>
      </c>
      <c r="P44" s="7" t="s">
        <v>57</v>
      </c>
      <c r="Q44" s="80"/>
      <c r="T44" s="4" t="s">
        <v>33</v>
      </c>
      <c r="U44" s="4" t="s">
        <v>34</v>
      </c>
    </row>
    <row r="45" spans="1:22" s="20" customFormat="1" x14ac:dyDescent="0.2">
      <c r="A45" s="4">
        <v>44</v>
      </c>
      <c r="B45" s="6">
        <v>152</v>
      </c>
      <c r="C45" s="20" t="s">
        <v>201</v>
      </c>
      <c r="D45" s="6" t="s">
        <v>23</v>
      </c>
      <c r="E45" s="20" t="s">
        <v>24</v>
      </c>
      <c r="F45" s="38">
        <v>4</v>
      </c>
      <c r="G45" s="7" t="s">
        <v>25</v>
      </c>
      <c r="H45" s="21" t="s">
        <v>208</v>
      </c>
      <c r="L45" s="20" t="s">
        <v>93</v>
      </c>
      <c r="M45" s="21" t="s">
        <v>209</v>
      </c>
      <c r="N45" s="20" t="s">
        <v>30</v>
      </c>
      <c r="O45" s="20" t="s">
        <v>210</v>
      </c>
      <c r="P45" s="20" t="s">
        <v>31</v>
      </c>
      <c r="Q45" s="80"/>
      <c r="R45" s="7"/>
      <c r="S45" s="7"/>
      <c r="T45" s="22" t="s">
        <v>33</v>
      </c>
      <c r="U45" s="4" t="s">
        <v>34</v>
      </c>
      <c r="V45" s="17"/>
    </row>
    <row r="46" spans="1:22" ht="16.25" customHeight="1" x14ac:dyDescent="0.2">
      <c r="A46" s="4">
        <v>45</v>
      </c>
      <c r="B46" s="6">
        <v>5</v>
      </c>
      <c r="C46" s="6" t="s">
        <v>211</v>
      </c>
      <c r="D46" s="6" t="s">
        <v>23</v>
      </c>
      <c r="E46" s="7" t="s">
        <v>24</v>
      </c>
      <c r="F46" s="7">
        <v>1</v>
      </c>
      <c r="G46" s="7" t="s">
        <v>36</v>
      </c>
      <c r="H46" s="4" t="s">
        <v>212</v>
      </c>
      <c r="J46" s="7" t="s">
        <v>108</v>
      </c>
      <c r="L46" s="7" t="s">
        <v>72</v>
      </c>
      <c r="M46" s="4" t="s">
        <v>213</v>
      </c>
      <c r="N46" s="7" t="s">
        <v>30</v>
      </c>
      <c r="P46" s="7" t="s">
        <v>57</v>
      </c>
      <c r="Q46" s="80" t="s">
        <v>34</v>
      </c>
      <c r="T46" s="13" t="s">
        <v>33</v>
      </c>
      <c r="U46" s="4" t="s">
        <v>34</v>
      </c>
      <c r="V46" s="4" t="s">
        <v>214</v>
      </c>
    </row>
    <row r="47" spans="1:22" ht="16.25" customHeight="1" x14ac:dyDescent="0.2">
      <c r="A47" s="4">
        <v>46</v>
      </c>
      <c r="B47" s="6">
        <v>5</v>
      </c>
      <c r="C47" s="6" t="s">
        <v>211</v>
      </c>
      <c r="D47" s="6" t="s">
        <v>23</v>
      </c>
      <c r="E47" s="7" t="s">
        <v>24</v>
      </c>
      <c r="F47" s="7">
        <v>4</v>
      </c>
      <c r="G47" s="7" t="s">
        <v>86</v>
      </c>
      <c r="H47" s="4" t="s">
        <v>215</v>
      </c>
      <c r="L47" s="7" t="s">
        <v>77</v>
      </c>
      <c r="M47" s="4" t="s">
        <v>78</v>
      </c>
      <c r="N47" s="7" t="s">
        <v>30</v>
      </c>
      <c r="P47" s="7" t="s">
        <v>31</v>
      </c>
      <c r="Q47" s="80"/>
      <c r="T47" s="13" t="s">
        <v>33</v>
      </c>
      <c r="U47" s="4" t="s">
        <v>34</v>
      </c>
    </row>
    <row r="48" spans="1:22" ht="16.25" customHeight="1" x14ac:dyDescent="0.2">
      <c r="A48" s="4">
        <v>47</v>
      </c>
      <c r="B48" s="6">
        <v>370</v>
      </c>
      <c r="C48" s="6" t="s">
        <v>216</v>
      </c>
      <c r="D48" s="6" t="s">
        <v>23</v>
      </c>
      <c r="E48" s="7" t="s">
        <v>125</v>
      </c>
      <c r="F48" s="7">
        <v>2</v>
      </c>
      <c r="G48" s="7" t="s">
        <v>68</v>
      </c>
      <c r="H48" s="4" t="s">
        <v>217</v>
      </c>
      <c r="L48" s="7" t="s">
        <v>198</v>
      </c>
      <c r="M48" s="4" t="s">
        <v>218</v>
      </c>
      <c r="N48" s="7" t="s">
        <v>30</v>
      </c>
      <c r="P48" s="7" t="s">
        <v>57</v>
      </c>
      <c r="Q48" s="80" t="s">
        <v>34</v>
      </c>
      <c r="T48" s="4" t="s">
        <v>33</v>
      </c>
      <c r="U48" s="4" t="s">
        <v>34</v>
      </c>
      <c r="V48" s="18"/>
    </row>
    <row r="49" spans="1:22" ht="16.25" customHeight="1" x14ac:dyDescent="0.2">
      <c r="A49" s="4">
        <v>48</v>
      </c>
      <c r="B49" s="6">
        <v>370</v>
      </c>
      <c r="C49" s="6" t="s">
        <v>216</v>
      </c>
      <c r="D49" s="6" t="s">
        <v>23</v>
      </c>
      <c r="E49" s="7" t="s">
        <v>125</v>
      </c>
      <c r="F49" s="7">
        <v>7</v>
      </c>
      <c r="G49" s="7" t="s">
        <v>25</v>
      </c>
      <c r="H49" s="4" t="s">
        <v>219</v>
      </c>
      <c r="I49" s="7" t="s">
        <v>203</v>
      </c>
      <c r="K49" s="7" t="s">
        <v>220</v>
      </c>
      <c r="L49" s="7" t="s">
        <v>28</v>
      </c>
      <c r="M49" s="4" t="s">
        <v>221</v>
      </c>
      <c r="N49" s="7" t="s">
        <v>46</v>
      </c>
      <c r="P49" s="7" t="s">
        <v>31</v>
      </c>
      <c r="Q49" s="80"/>
      <c r="T49" s="4" t="s">
        <v>33</v>
      </c>
      <c r="U49" s="4" t="s">
        <v>34</v>
      </c>
      <c r="V49" s="23" t="s">
        <v>222</v>
      </c>
    </row>
    <row r="50" spans="1:22" ht="16.25" customHeight="1" x14ac:dyDescent="0.2">
      <c r="A50" s="4">
        <v>49</v>
      </c>
      <c r="B50" s="6">
        <v>45</v>
      </c>
      <c r="C50" s="6" t="s">
        <v>223</v>
      </c>
      <c r="D50" s="6" t="s">
        <v>23</v>
      </c>
      <c r="E50" s="7" t="s">
        <v>125</v>
      </c>
      <c r="F50" s="7">
        <v>4</v>
      </c>
      <c r="G50" s="7" t="s">
        <v>68</v>
      </c>
      <c r="H50" s="4" t="s">
        <v>224</v>
      </c>
      <c r="J50" s="7" t="s">
        <v>135</v>
      </c>
      <c r="L50" s="7" t="s">
        <v>72</v>
      </c>
      <c r="M50" s="4" t="s">
        <v>225</v>
      </c>
      <c r="N50" s="7" t="s">
        <v>30</v>
      </c>
      <c r="O50" s="7" t="s">
        <v>205</v>
      </c>
      <c r="P50" s="7" t="s">
        <v>57</v>
      </c>
      <c r="Q50" s="7">
        <v>7</v>
      </c>
      <c r="S50" s="8" t="s">
        <v>173</v>
      </c>
      <c r="T50" s="4" t="s">
        <v>33</v>
      </c>
      <c r="U50" s="4" t="s">
        <v>34</v>
      </c>
    </row>
    <row r="51" spans="1:22" ht="16.25" customHeight="1" x14ac:dyDescent="0.2">
      <c r="A51" s="4">
        <v>50</v>
      </c>
      <c r="B51" s="6">
        <v>110</v>
      </c>
      <c r="C51" s="6" t="s">
        <v>226</v>
      </c>
      <c r="D51" s="6" t="s">
        <v>23</v>
      </c>
      <c r="E51" s="7" t="s">
        <v>125</v>
      </c>
      <c r="F51" s="7">
        <v>3</v>
      </c>
      <c r="G51" s="7" t="s">
        <v>68</v>
      </c>
      <c r="H51" s="4" t="s">
        <v>227</v>
      </c>
      <c r="L51" s="7" t="s">
        <v>198</v>
      </c>
      <c r="M51" s="4" t="s">
        <v>228</v>
      </c>
      <c r="N51" s="7" t="s">
        <v>30</v>
      </c>
      <c r="P51" s="7" t="s">
        <v>57</v>
      </c>
      <c r="Q51" s="7">
        <v>8</v>
      </c>
      <c r="S51" s="8" t="s">
        <v>229</v>
      </c>
      <c r="T51" s="4" t="s">
        <v>33</v>
      </c>
      <c r="U51" s="4" t="s">
        <v>34</v>
      </c>
    </row>
    <row r="52" spans="1:22" ht="16.25" customHeight="1" x14ac:dyDescent="0.2">
      <c r="A52" s="4">
        <v>51</v>
      </c>
      <c r="B52" s="6">
        <v>119</v>
      </c>
      <c r="C52" s="6" t="s">
        <v>230</v>
      </c>
      <c r="D52" s="6" t="s">
        <v>23</v>
      </c>
      <c r="E52" s="7" t="s">
        <v>125</v>
      </c>
      <c r="F52" s="7">
        <v>1</v>
      </c>
      <c r="G52" s="7" t="s">
        <v>164</v>
      </c>
      <c r="H52" s="4" t="s">
        <v>231</v>
      </c>
      <c r="L52" s="7" t="s">
        <v>198</v>
      </c>
      <c r="M52" s="4" t="s">
        <v>232</v>
      </c>
      <c r="N52" s="7" t="s">
        <v>30</v>
      </c>
      <c r="P52" s="7" t="s">
        <v>31</v>
      </c>
      <c r="Q52" s="7" t="s">
        <v>34</v>
      </c>
      <c r="T52" s="4" t="s">
        <v>33</v>
      </c>
      <c r="U52" s="4">
        <v>9</v>
      </c>
    </row>
    <row r="53" spans="1:22" ht="15" customHeight="1" x14ac:dyDescent="0.2">
      <c r="A53" s="4">
        <v>52</v>
      </c>
      <c r="B53" s="6">
        <v>41</v>
      </c>
      <c r="C53" s="6" t="s">
        <v>233</v>
      </c>
      <c r="D53" s="6" t="s">
        <v>23</v>
      </c>
      <c r="E53" s="7" t="s">
        <v>125</v>
      </c>
      <c r="F53" s="7">
        <v>2</v>
      </c>
      <c r="G53" s="7" t="s">
        <v>68</v>
      </c>
      <c r="H53" s="4" t="s">
        <v>234</v>
      </c>
      <c r="L53" s="7" t="s">
        <v>88</v>
      </c>
      <c r="M53" s="4" t="s">
        <v>235</v>
      </c>
      <c r="N53" s="7" t="s">
        <v>46</v>
      </c>
      <c r="P53" s="7" t="s">
        <v>57</v>
      </c>
      <c r="Q53" s="80" t="s">
        <v>34</v>
      </c>
      <c r="T53" s="4" t="s">
        <v>33</v>
      </c>
      <c r="U53" s="4">
        <v>4</v>
      </c>
      <c r="V53" s="4" t="s">
        <v>236</v>
      </c>
    </row>
    <row r="54" spans="1:22" ht="17" customHeight="1" x14ac:dyDescent="0.2">
      <c r="A54" s="4">
        <v>53</v>
      </c>
      <c r="B54" s="6">
        <v>41</v>
      </c>
      <c r="C54" s="6" t="s">
        <v>233</v>
      </c>
      <c r="D54" s="6" t="s">
        <v>23</v>
      </c>
      <c r="E54" s="7" t="s">
        <v>125</v>
      </c>
      <c r="F54" s="7">
        <v>4</v>
      </c>
      <c r="G54" s="7" t="s">
        <v>62</v>
      </c>
      <c r="H54" s="4" t="s">
        <v>237</v>
      </c>
      <c r="I54" s="7" t="s">
        <v>64</v>
      </c>
      <c r="K54" s="7" t="s">
        <v>238</v>
      </c>
      <c r="L54" s="7" t="s">
        <v>28</v>
      </c>
      <c r="M54" s="4" t="s">
        <v>239</v>
      </c>
      <c r="N54" s="7" t="s">
        <v>30</v>
      </c>
      <c r="P54" s="7" t="s">
        <v>57</v>
      </c>
      <c r="Q54" s="80"/>
      <c r="T54" s="4" t="s">
        <v>33</v>
      </c>
      <c r="U54" s="4">
        <v>4</v>
      </c>
    </row>
    <row r="55" spans="1:22" ht="18" customHeight="1" x14ac:dyDescent="0.2">
      <c r="A55" s="4">
        <v>54</v>
      </c>
      <c r="B55" s="6">
        <v>41</v>
      </c>
      <c r="C55" s="6" t="s">
        <v>233</v>
      </c>
      <c r="D55" s="6" t="s">
        <v>23</v>
      </c>
      <c r="E55" s="7" t="s">
        <v>125</v>
      </c>
      <c r="F55" s="7">
        <v>5</v>
      </c>
      <c r="G55" s="7" t="s">
        <v>62</v>
      </c>
      <c r="H55" s="4" t="s">
        <v>240</v>
      </c>
      <c r="L55" s="7" t="s">
        <v>93</v>
      </c>
      <c r="M55" s="4" t="s">
        <v>241</v>
      </c>
      <c r="N55" s="7" t="s">
        <v>46</v>
      </c>
      <c r="P55" s="7" t="s">
        <v>57</v>
      </c>
      <c r="Q55" s="80"/>
      <c r="T55" s="4" t="s">
        <v>33</v>
      </c>
      <c r="U55" s="4">
        <v>4</v>
      </c>
    </row>
    <row r="56" spans="1:22" ht="17" customHeight="1" x14ac:dyDescent="0.2">
      <c r="A56" s="4">
        <v>55</v>
      </c>
      <c r="B56" s="6">
        <v>41</v>
      </c>
      <c r="C56" s="6" t="s">
        <v>233</v>
      </c>
      <c r="D56" s="6" t="s">
        <v>23</v>
      </c>
      <c r="E56" s="7" t="s">
        <v>125</v>
      </c>
      <c r="F56" s="7">
        <v>6</v>
      </c>
      <c r="G56" s="7" t="s">
        <v>62</v>
      </c>
      <c r="H56" s="4" t="s">
        <v>242</v>
      </c>
      <c r="I56" s="7" t="s">
        <v>27</v>
      </c>
      <c r="K56" s="7" t="s">
        <v>238</v>
      </c>
      <c r="L56" s="7" t="s">
        <v>28</v>
      </c>
      <c r="M56" s="4" t="s">
        <v>243</v>
      </c>
      <c r="N56" s="7" t="s">
        <v>30</v>
      </c>
      <c r="P56" s="7" t="s">
        <v>57</v>
      </c>
      <c r="Q56" s="80"/>
      <c r="T56" s="4" t="s">
        <v>33</v>
      </c>
      <c r="U56" s="4">
        <v>4</v>
      </c>
    </row>
    <row r="57" spans="1:22" ht="17" customHeight="1" x14ac:dyDescent="0.2">
      <c r="A57" s="4">
        <v>56</v>
      </c>
      <c r="B57" s="6">
        <v>41</v>
      </c>
      <c r="C57" s="6" t="s">
        <v>233</v>
      </c>
      <c r="D57" s="6" t="s">
        <v>23</v>
      </c>
      <c r="E57" s="7" t="s">
        <v>125</v>
      </c>
      <c r="F57" s="7">
        <v>7</v>
      </c>
      <c r="G57" s="7" t="s">
        <v>62</v>
      </c>
      <c r="H57" s="4" t="s">
        <v>244</v>
      </c>
      <c r="L57" s="7" t="s">
        <v>93</v>
      </c>
      <c r="M57" s="4" t="s">
        <v>245</v>
      </c>
      <c r="N57" s="7" t="s">
        <v>30</v>
      </c>
      <c r="P57" s="7" t="s">
        <v>57</v>
      </c>
      <c r="Q57" s="80"/>
    </row>
    <row r="58" spans="1:22" ht="16.25" customHeight="1" x14ac:dyDescent="0.2">
      <c r="A58" s="4">
        <v>57</v>
      </c>
      <c r="B58" s="6">
        <v>41</v>
      </c>
      <c r="C58" s="6" t="s">
        <v>233</v>
      </c>
      <c r="D58" s="6" t="s">
        <v>23</v>
      </c>
      <c r="E58" s="7" t="s">
        <v>125</v>
      </c>
      <c r="F58" s="7">
        <v>10</v>
      </c>
      <c r="G58" s="7" t="s">
        <v>62</v>
      </c>
      <c r="H58" s="4" t="s">
        <v>246</v>
      </c>
      <c r="I58" s="7" t="s">
        <v>64</v>
      </c>
      <c r="K58" s="7" t="s">
        <v>220</v>
      </c>
      <c r="L58" s="7" t="s">
        <v>28</v>
      </c>
      <c r="M58" s="4" t="s">
        <v>247</v>
      </c>
      <c r="N58" s="7" t="s">
        <v>30</v>
      </c>
      <c r="P58" s="7" t="s">
        <v>57</v>
      </c>
      <c r="Q58" s="80"/>
    </row>
    <row r="59" spans="1:22" ht="16.25" customHeight="1" x14ac:dyDescent="0.2">
      <c r="A59" s="4">
        <v>58</v>
      </c>
      <c r="B59" s="6">
        <v>277</v>
      </c>
      <c r="C59" s="6" t="s">
        <v>248</v>
      </c>
      <c r="D59" s="6" t="s">
        <v>249</v>
      </c>
      <c r="E59" s="7" t="s">
        <v>24</v>
      </c>
      <c r="F59" s="7">
        <v>1</v>
      </c>
      <c r="G59" s="7" t="s">
        <v>25</v>
      </c>
      <c r="H59" s="4" t="s">
        <v>250</v>
      </c>
      <c r="I59" s="7" t="s">
        <v>203</v>
      </c>
      <c r="L59" s="7" t="s">
        <v>28</v>
      </c>
      <c r="M59" s="4" t="s">
        <v>251</v>
      </c>
      <c r="N59" s="7" t="s">
        <v>30</v>
      </c>
      <c r="P59" s="7" t="s">
        <v>31</v>
      </c>
      <c r="Q59" s="80" t="s">
        <v>34</v>
      </c>
    </row>
    <row r="60" spans="1:22" ht="13.25" customHeight="1" x14ac:dyDescent="0.2">
      <c r="A60" s="4">
        <v>59</v>
      </c>
      <c r="B60" s="6">
        <v>277</v>
      </c>
      <c r="C60" s="6" t="s">
        <v>248</v>
      </c>
      <c r="D60" s="6" t="s">
        <v>249</v>
      </c>
      <c r="E60" s="7" t="s">
        <v>24</v>
      </c>
      <c r="F60" s="7">
        <v>4</v>
      </c>
      <c r="G60" s="7" t="s">
        <v>25</v>
      </c>
      <c r="H60" s="4" t="s">
        <v>252</v>
      </c>
      <c r="L60" s="7" t="s">
        <v>38</v>
      </c>
      <c r="M60" s="4" t="s">
        <v>253</v>
      </c>
      <c r="N60" s="7" t="s">
        <v>30</v>
      </c>
      <c r="P60" s="7" t="s">
        <v>31</v>
      </c>
      <c r="Q60" s="80"/>
    </row>
    <row r="61" spans="1:22" ht="15" customHeight="1" x14ac:dyDescent="0.2">
      <c r="A61" s="4">
        <v>60</v>
      </c>
      <c r="B61" s="6">
        <v>280</v>
      </c>
      <c r="C61" s="6" t="s">
        <v>254</v>
      </c>
      <c r="D61" s="6" t="s">
        <v>249</v>
      </c>
      <c r="E61" s="7" t="s">
        <v>24</v>
      </c>
      <c r="F61" s="7">
        <v>1</v>
      </c>
      <c r="G61" s="7" t="s">
        <v>68</v>
      </c>
      <c r="H61" s="4" t="s">
        <v>255</v>
      </c>
      <c r="J61" s="7" t="s">
        <v>162</v>
      </c>
      <c r="L61" s="7" t="s">
        <v>72</v>
      </c>
      <c r="M61" s="4" t="s">
        <v>256</v>
      </c>
      <c r="N61" s="7" t="s">
        <v>30</v>
      </c>
      <c r="P61" s="7" t="s">
        <v>57</v>
      </c>
      <c r="Q61" s="80" t="s">
        <v>34</v>
      </c>
    </row>
    <row r="62" spans="1:22" x14ac:dyDescent="0.2">
      <c r="A62" s="4">
        <v>61</v>
      </c>
      <c r="B62" s="6">
        <v>280</v>
      </c>
      <c r="C62" s="6" t="s">
        <v>254</v>
      </c>
      <c r="D62" s="6" t="s">
        <v>249</v>
      </c>
      <c r="E62" s="7" t="s">
        <v>24</v>
      </c>
      <c r="F62" s="7">
        <v>1</v>
      </c>
      <c r="G62" s="7" t="s">
        <v>25</v>
      </c>
      <c r="H62" s="4" t="s">
        <v>257</v>
      </c>
      <c r="L62" s="7" t="s">
        <v>93</v>
      </c>
      <c r="M62" s="4" t="s">
        <v>258</v>
      </c>
      <c r="N62" s="7" t="s">
        <v>30</v>
      </c>
      <c r="P62" s="7" t="s">
        <v>31</v>
      </c>
      <c r="Q62" s="80"/>
    </row>
    <row r="63" spans="1:22" ht="17" customHeight="1" x14ac:dyDescent="0.2">
      <c r="A63" s="4">
        <v>62</v>
      </c>
      <c r="B63" s="6">
        <v>280</v>
      </c>
      <c r="C63" s="6" t="s">
        <v>254</v>
      </c>
      <c r="D63" s="6" t="s">
        <v>249</v>
      </c>
      <c r="E63" s="7" t="s">
        <v>24</v>
      </c>
      <c r="F63" s="7">
        <v>2</v>
      </c>
      <c r="G63" s="7" t="s">
        <v>25</v>
      </c>
      <c r="H63" s="4" t="s">
        <v>259</v>
      </c>
      <c r="I63" s="7" t="s">
        <v>64</v>
      </c>
      <c r="L63" s="7" t="s">
        <v>28</v>
      </c>
      <c r="M63" s="4" t="s">
        <v>260</v>
      </c>
      <c r="N63" s="7" t="s">
        <v>30</v>
      </c>
      <c r="P63" s="7" t="s">
        <v>31</v>
      </c>
      <c r="Q63" s="80"/>
      <c r="V63" s="4" t="s">
        <v>261</v>
      </c>
    </row>
    <row r="64" spans="1:22" ht="18" customHeight="1" x14ac:dyDescent="0.2">
      <c r="A64" s="4">
        <v>63</v>
      </c>
      <c r="B64" s="6">
        <v>280</v>
      </c>
      <c r="C64" s="6" t="s">
        <v>254</v>
      </c>
      <c r="D64" s="6" t="s">
        <v>249</v>
      </c>
      <c r="E64" s="7" t="s">
        <v>24</v>
      </c>
      <c r="F64" s="7">
        <v>7</v>
      </c>
      <c r="G64" s="7" t="s">
        <v>119</v>
      </c>
      <c r="H64" s="4" t="s">
        <v>262</v>
      </c>
      <c r="L64" s="7" t="s">
        <v>70</v>
      </c>
      <c r="M64" s="4" t="s">
        <v>263</v>
      </c>
      <c r="N64" s="7" t="s">
        <v>30</v>
      </c>
      <c r="P64" s="7" t="s">
        <v>31</v>
      </c>
      <c r="Q64" s="80"/>
    </row>
    <row r="65" spans="1:22" ht="18" customHeight="1" x14ac:dyDescent="0.2">
      <c r="A65" s="4">
        <v>64</v>
      </c>
      <c r="B65" s="6">
        <v>280</v>
      </c>
      <c r="C65" s="6" t="s">
        <v>254</v>
      </c>
      <c r="D65" s="6" t="s">
        <v>249</v>
      </c>
      <c r="E65" s="7" t="s">
        <v>24</v>
      </c>
      <c r="F65" s="7">
        <v>8</v>
      </c>
      <c r="G65" s="7" t="s">
        <v>164</v>
      </c>
      <c r="H65" s="4" t="s">
        <v>264</v>
      </c>
      <c r="L65" s="7" t="s">
        <v>70</v>
      </c>
      <c r="M65" s="4" t="s">
        <v>265</v>
      </c>
      <c r="N65" s="7" t="s">
        <v>30</v>
      </c>
      <c r="P65" s="7" t="s">
        <v>31</v>
      </c>
      <c r="Q65" s="80"/>
    </row>
    <row r="66" spans="1:22" ht="18" customHeight="1" x14ac:dyDescent="0.2">
      <c r="A66" s="4">
        <v>65</v>
      </c>
      <c r="B66" s="6">
        <v>309</v>
      </c>
      <c r="C66" s="6" t="s">
        <v>266</v>
      </c>
      <c r="D66" s="6" t="s">
        <v>249</v>
      </c>
      <c r="E66" s="7" t="s">
        <v>24</v>
      </c>
      <c r="F66" s="7">
        <v>1</v>
      </c>
      <c r="G66" s="7" t="s">
        <v>43</v>
      </c>
      <c r="H66" s="4" t="s">
        <v>267</v>
      </c>
      <c r="L66" s="7" t="s">
        <v>38</v>
      </c>
      <c r="M66" s="4" t="s">
        <v>268</v>
      </c>
      <c r="N66" s="7" t="s">
        <v>30</v>
      </c>
      <c r="P66" s="7" t="s">
        <v>31</v>
      </c>
      <c r="Q66" s="80" t="s">
        <v>34</v>
      </c>
    </row>
    <row r="67" spans="1:22" ht="17" customHeight="1" x14ac:dyDescent="0.2">
      <c r="A67" s="4">
        <v>66</v>
      </c>
      <c r="B67" s="6">
        <v>309</v>
      </c>
      <c r="C67" s="6" t="s">
        <v>266</v>
      </c>
      <c r="D67" s="6" t="s">
        <v>249</v>
      </c>
      <c r="E67" s="7" t="s">
        <v>24</v>
      </c>
      <c r="F67" s="7">
        <v>2</v>
      </c>
      <c r="G67" s="7" t="s">
        <v>164</v>
      </c>
      <c r="H67" s="4" t="s">
        <v>269</v>
      </c>
      <c r="J67" s="7" t="s">
        <v>162</v>
      </c>
      <c r="L67" s="7" t="s">
        <v>72</v>
      </c>
      <c r="M67" s="4" t="s">
        <v>270</v>
      </c>
      <c r="N67" s="7" t="s">
        <v>30</v>
      </c>
      <c r="P67" s="7" t="s">
        <v>31</v>
      </c>
      <c r="Q67" s="80"/>
    </row>
    <row r="68" spans="1:22" ht="16.25" customHeight="1" x14ac:dyDescent="0.2">
      <c r="A68" s="4">
        <v>67</v>
      </c>
      <c r="B68" s="6">
        <v>309</v>
      </c>
      <c r="C68" s="6" t="s">
        <v>266</v>
      </c>
      <c r="D68" s="6" t="s">
        <v>249</v>
      </c>
      <c r="E68" s="7" t="s">
        <v>24</v>
      </c>
      <c r="F68" s="7">
        <v>5</v>
      </c>
      <c r="G68" s="7" t="s">
        <v>43</v>
      </c>
      <c r="H68" s="4" t="s">
        <v>271</v>
      </c>
      <c r="L68" s="7" t="s">
        <v>38</v>
      </c>
      <c r="M68" s="4" t="s">
        <v>272</v>
      </c>
      <c r="N68" s="7" t="s">
        <v>30</v>
      </c>
      <c r="P68" s="7" t="s">
        <v>31</v>
      </c>
      <c r="Q68" s="80"/>
    </row>
    <row r="69" spans="1:22" ht="17" customHeight="1" x14ac:dyDescent="0.2">
      <c r="A69" s="4">
        <v>68</v>
      </c>
      <c r="B69" s="6">
        <v>252</v>
      </c>
      <c r="C69" s="6" t="s">
        <v>273</v>
      </c>
      <c r="D69" s="6" t="s">
        <v>249</v>
      </c>
      <c r="E69" s="7" t="s">
        <v>125</v>
      </c>
      <c r="F69" s="7">
        <v>1</v>
      </c>
      <c r="G69" s="7" t="s">
        <v>62</v>
      </c>
      <c r="H69" s="4" t="s">
        <v>274</v>
      </c>
      <c r="L69" s="7" t="s">
        <v>93</v>
      </c>
      <c r="M69" s="4" t="s">
        <v>275</v>
      </c>
      <c r="N69" s="7" t="s">
        <v>46</v>
      </c>
      <c r="P69" s="7" t="s">
        <v>57</v>
      </c>
      <c r="Q69" s="80" t="s">
        <v>34</v>
      </c>
    </row>
    <row r="70" spans="1:22" ht="16.25" customHeight="1" x14ac:dyDescent="0.2">
      <c r="A70" s="4">
        <v>69</v>
      </c>
      <c r="B70" s="7">
        <v>252</v>
      </c>
      <c r="C70" s="6" t="s">
        <v>273</v>
      </c>
      <c r="D70" s="6" t="s">
        <v>249</v>
      </c>
      <c r="E70" s="7" t="s">
        <v>125</v>
      </c>
      <c r="F70" s="7">
        <v>1</v>
      </c>
      <c r="G70" s="7" t="s">
        <v>86</v>
      </c>
      <c r="H70" s="4" t="s">
        <v>276</v>
      </c>
      <c r="L70" s="7" t="s">
        <v>93</v>
      </c>
      <c r="M70" s="4" t="s">
        <v>275</v>
      </c>
      <c r="N70" s="7" t="s">
        <v>30</v>
      </c>
      <c r="P70" s="7" t="s">
        <v>57</v>
      </c>
      <c r="Q70" s="80"/>
    </row>
    <row r="71" spans="1:22" ht="16.25" customHeight="1" x14ac:dyDescent="0.2">
      <c r="A71" s="4">
        <v>70</v>
      </c>
      <c r="B71" s="7">
        <v>272</v>
      </c>
      <c r="C71" s="6" t="s">
        <v>277</v>
      </c>
      <c r="D71" s="6" t="s">
        <v>249</v>
      </c>
      <c r="E71" s="7" t="s">
        <v>125</v>
      </c>
      <c r="F71" s="7">
        <v>4</v>
      </c>
      <c r="G71" s="7" t="s">
        <v>25</v>
      </c>
      <c r="H71" s="4" t="s">
        <v>278</v>
      </c>
      <c r="L71" s="7" t="s">
        <v>70</v>
      </c>
      <c r="M71" s="4" t="s">
        <v>279</v>
      </c>
      <c r="N71" s="7" t="s">
        <v>30</v>
      </c>
      <c r="P71" s="7" t="s">
        <v>31</v>
      </c>
      <c r="Q71" s="80" t="s">
        <v>34</v>
      </c>
      <c r="V71" s="4" t="s">
        <v>280</v>
      </c>
    </row>
    <row r="72" spans="1:22" ht="16.25" customHeight="1" x14ac:dyDescent="0.2">
      <c r="A72" s="4">
        <v>71</v>
      </c>
      <c r="B72" s="7">
        <v>272</v>
      </c>
      <c r="C72" s="6" t="s">
        <v>277</v>
      </c>
      <c r="D72" s="6" t="s">
        <v>249</v>
      </c>
      <c r="E72" s="7" t="s">
        <v>125</v>
      </c>
      <c r="F72" s="7">
        <v>4</v>
      </c>
      <c r="G72" s="7" t="s">
        <v>119</v>
      </c>
      <c r="H72" s="4" t="s">
        <v>281</v>
      </c>
      <c r="L72" s="7" t="s">
        <v>88</v>
      </c>
      <c r="M72" s="4" t="s">
        <v>282</v>
      </c>
      <c r="N72" s="7" t="s">
        <v>30</v>
      </c>
      <c r="P72" s="7" t="s">
        <v>31</v>
      </c>
      <c r="Q72" s="80"/>
    </row>
    <row r="73" spans="1:22" ht="16.25" customHeight="1" x14ac:dyDescent="0.2">
      <c r="A73" s="4">
        <v>72</v>
      </c>
      <c r="B73" s="7">
        <v>272</v>
      </c>
      <c r="C73" s="6" t="s">
        <v>277</v>
      </c>
      <c r="D73" s="6" t="s">
        <v>249</v>
      </c>
      <c r="E73" s="7" t="s">
        <v>125</v>
      </c>
      <c r="F73" s="7">
        <v>4</v>
      </c>
      <c r="G73" s="7" t="s">
        <v>62</v>
      </c>
      <c r="H73" s="4" t="s">
        <v>283</v>
      </c>
      <c r="I73" s="7" t="s">
        <v>27</v>
      </c>
      <c r="L73" s="7" t="s">
        <v>28</v>
      </c>
      <c r="M73" s="4" t="s">
        <v>284</v>
      </c>
      <c r="N73" s="7" t="s">
        <v>30</v>
      </c>
      <c r="P73" s="7" t="s">
        <v>57</v>
      </c>
      <c r="Q73" s="80"/>
    </row>
    <row r="74" spans="1:22" ht="17" customHeight="1" x14ac:dyDescent="0.2">
      <c r="A74" s="4">
        <v>73</v>
      </c>
      <c r="B74" s="7">
        <v>286</v>
      </c>
      <c r="C74" s="6" t="s">
        <v>285</v>
      </c>
      <c r="D74" s="6" t="s">
        <v>249</v>
      </c>
      <c r="E74" s="7" t="s">
        <v>125</v>
      </c>
      <c r="F74" s="7">
        <v>1</v>
      </c>
      <c r="G74" s="7" t="s">
        <v>25</v>
      </c>
      <c r="H74" s="4" t="s">
        <v>286</v>
      </c>
      <c r="L74" s="7" t="s">
        <v>198</v>
      </c>
      <c r="M74" s="4" t="s">
        <v>287</v>
      </c>
      <c r="N74" s="7" t="s">
        <v>30</v>
      </c>
      <c r="P74" s="7" t="s">
        <v>31</v>
      </c>
      <c r="Q74" s="80" t="s">
        <v>34</v>
      </c>
      <c r="V74" s="9" t="s">
        <v>288</v>
      </c>
    </row>
    <row r="75" spans="1:22" ht="17" customHeight="1" x14ac:dyDescent="0.2">
      <c r="A75" s="4">
        <v>74</v>
      </c>
      <c r="B75" s="7">
        <v>286</v>
      </c>
      <c r="C75" s="6" t="s">
        <v>285</v>
      </c>
      <c r="D75" s="6" t="s">
        <v>249</v>
      </c>
      <c r="E75" s="7" t="s">
        <v>125</v>
      </c>
      <c r="F75" s="7">
        <v>2</v>
      </c>
      <c r="G75" s="7" t="s">
        <v>164</v>
      </c>
      <c r="H75" s="4" t="s">
        <v>289</v>
      </c>
      <c r="L75" s="7" t="s">
        <v>70</v>
      </c>
      <c r="M75" s="4" t="s">
        <v>290</v>
      </c>
      <c r="N75" s="7" t="s">
        <v>30</v>
      </c>
      <c r="P75" s="7" t="s">
        <v>57</v>
      </c>
      <c r="Q75" s="80"/>
    </row>
    <row r="76" spans="1:22" ht="15" customHeight="1" x14ac:dyDescent="0.2">
      <c r="A76" s="4">
        <v>75</v>
      </c>
      <c r="B76" s="7">
        <v>286</v>
      </c>
      <c r="C76" s="6" t="s">
        <v>285</v>
      </c>
      <c r="D76" s="6" t="s">
        <v>249</v>
      </c>
      <c r="E76" s="7" t="s">
        <v>125</v>
      </c>
      <c r="F76" s="7">
        <v>2</v>
      </c>
      <c r="G76" s="7" t="s">
        <v>43</v>
      </c>
      <c r="H76" s="4" t="s">
        <v>291</v>
      </c>
      <c r="L76" s="7" t="s">
        <v>70</v>
      </c>
      <c r="M76" s="4" t="s">
        <v>290</v>
      </c>
      <c r="N76" s="7" t="s">
        <v>30</v>
      </c>
      <c r="P76" s="7" t="s">
        <v>57</v>
      </c>
      <c r="Q76" s="80"/>
    </row>
    <row r="77" spans="1:22" ht="15" customHeight="1" x14ac:dyDescent="0.2">
      <c r="A77" s="4">
        <v>76</v>
      </c>
      <c r="B77" s="7">
        <v>286</v>
      </c>
      <c r="C77" s="6" t="s">
        <v>285</v>
      </c>
      <c r="D77" s="6" t="s">
        <v>249</v>
      </c>
      <c r="E77" s="7" t="s">
        <v>125</v>
      </c>
      <c r="F77" s="7">
        <v>3</v>
      </c>
      <c r="G77" s="7" t="s">
        <v>43</v>
      </c>
      <c r="H77" s="4" t="s">
        <v>292</v>
      </c>
      <c r="L77" s="7" t="s">
        <v>198</v>
      </c>
      <c r="M77" s="4" t="s">
        <v>293</v>
      </c>
      <c r="N77" s="7" t="s">
        <v>46</v>
      </c>
      <c r="P77" s="7" t="s">
        <v>31</v>
      </c>
      <c r="Q77" s="80"/>
    </row>
    <row r="78" spans="1:22" ht="15" customHeight="1" x14ac:dyDescent="0.2">
      <c r="A78" s="4">
        <v>77</v>
      </c>
      <c r="B78" s="7">
        <v>286</v>
      </c>
      <c r="C78" s="6" t="s">
        <v>285</v>
      </c>
      <c r="D78" s="6" t="s">
        <v>249</v>
      </c>
      <c r="E78" s="7" t="s">
        <v>125</v>
      </c>
      <c r="F78" s="7">
        <v>9</v>
      </c>
      <c r="G78" s="7" t="s">
        <v>294</v>
      </c>
      <c r="H78" s="4" t="s">
        <v>295</v>
      </c>
      <c r="L78" s="7" t="s">
        <v>88</v>
      </c>
      <c r="M78" s="4" t="s">
        <v>296</v>
      </c>
      <c r="N78" s="7" t="s">
        <v>30</v>
      </c>
      <c r="P78" s="7" t="s">
        <v>57</v>
      </c>
      <c r="Q78" s="80"/>
    </row>
    <row r="79" spans="1:22" ht="16.25" customHeight="1" x14ac:dyDescent="0.2">
      <c r="A79" s="4">
        <v>78</v>
      </c>
      <c r="B79" s="7">
        <v>295</v>
      </c>
      <c r="C79" s="6" t="s">
        <v>297</v>
      </c>
      <c r="D79" s="6" t="s">
        <v>249</v>
      </c>
      <c r="E79" s="7" t="s">
        <v>125</v>
      </c>
      <c r="F79" s="7">
        <v>1</v>
      </c>
      <c r="G79" s="7" t="s">
        <v>25</v>
      </c>
      <c r="H79" s="4" t="s">
        <v>298</v>
      </c>
      <c r="J79" s="7" t="s">
        <v>135</v>
      </c>
      <c r="L79" s="7" t="s">
        <v>72</v>
      </c>
      <c r="M79" s="4" t="s">
        <v>299</v>
      </c>
      <c r="N79" s="7" t="s">
        <v>30</v>
      </c>
      <c r="P79" s="7" t="s">
        <v>31</v>
      </c>
      <c r="Q79" s="7">
        <v>5</v>
      </c>
    </row>
    <row r="80" spans="1:22" ht="16.25" customHeight="1" x14ac:dyDescent="0.2">
      <c r="A80" s="4">
        <v>79</v>
      </c>
      <c r="B80" s="7">
        <v>296</v>
      </c>
      <c r="C80" s="6" t="s">
        <v>300</v>
      </c>
      <c r="D80" s="6" t="s">
        <v>249</v>
      </c>
      <c r="E80" s="7" t="s">
        <v>125</v>
      </c>
      <c r="F80" s="7">
        <v>1</v>
      </c>
      <c r="G80" s="7" t="s">
        <v>36</v>
      </c>
      <c r="H80" s="4" t="s">
        <v>301</v>
      </c>
      <c r="L80" s="7" t="s">
        <v>70</v>
      </c>
      <c r="M80" s="4" t="s">
        <v>302</v>
      </c>
      <c r="N80" s="7" t="s">
        <v>30</v>
      </c>
      <c r="P80" s="7" t="s">
        <v>57</v>
      </c>
      <c r="Q80" s="80" t="s">
        <v>34</v>
      </c>
    </row>
    <row r="81" spans="1:22" ht="15" customHeight="1" x14ac:dyDescent="0.2">
      <c r="A81" s="4">
        <v>80</v>
      </c>
      <c r="B81" s="7">
        <v>296</v>
      </c>
      <c r="C81" s="6" t="s">
        <v>300</v>
      </c>
      <c r="D81" s="6" t="s">
        <v>249</v>
      </c>
      <c r="E81" s="7" t="s">
        <v>125</v>
      </c>
      <c r="F81" s="7">
        <v>4</v>
      </c>
      <c r="G81" s="7" t="s">
        <v>62</v>
      </c>
      <c r="H81" s="4" t="s">
        <v>303</v>
      </c>
      <c r="L81" s="7" t="s">
        <v>38</v>
      </c>
      <c r="M81" s="4" t="s">
        <v>304</v>
      </c>
      <c r="N81" s="7" t="s">
        <v>30</v>
      </c>
      <c r="P81" s="7" t="s">
        <v>57</v>
      </c>
      <c r="Q81" s="80"/>
    </row>
    <row r="82" spans="1:22" ht="16.25" customHeight="1" x14ac:dyDescent="0.2">
      <c r="A82" s="4">
        <v>81</v>
      </c>
      <c r="B82" s="7">
        <v>258</v>
      </c>
      <c r="C82" s="6" t="s">
        <v>305</v>
      </c>
      <c r="D82" s="6" t="s">
        <v>306</v>
      </c>
      <c r="E82" s="7" t="s">
        <v>24</v>
      </c>
      <c r="F82" s="7">
        <v>1</v>
      </c>
      <c r="G82" s="7" t="s">
        <v>62</v>
      </c>
      <c r="H82" s="4" t="s">
        <v>307</v>
      </c>
      <c r="I82" s="7" t="s">
        <v>64</v>
      </c>
      <c r="L82" s="7" t="s">
        <v>28</v>
      </c>
      <c r="M82" s="4" t="s">
        <v>308</v>
      </c>
      <c r="N82" s="7" t="s">
        <v>30</v>
      </c>
      <c r="P82" s="7" t="s">
        <v>57</v>
      </c>
      <c r="Q82" s="7">
        <v>2</v>
      </c>
      <c r="V82" s="4" t="s">
        <v>309</v>
      </c>
    </row>
    <row r="83" spans="1:22" ht="15" customHeight="1" x14ac:dyDescent="0.2">
      <c r="A83" s="4">
        <v>82</v>
      </c>
      <c r="B83" s="7">
        <v>371</v>
      </c>
      <c r="C83" s="6" t="s">
        <v>310</v>
      </c>
      <c r="D83" s="6" t="s">
        <v>306</v>
      </c>
      <c r="E83" s="7" t="s">
        <v>24</v>
      </c>
      <c r="F83" s="7">
        <v>1</v>
      </c>
      <c r="G83" s="7" t="s">
        <v>36</v>
      </c>
      <c r="H83" s="4" t="s">
        <v>311</v>
      </c>
      <c r="J83" s="7" t="s">
        <v>162</v>
      </c>
      <c r="L83" s="7" t="s">
        <v>72</v>
      </c>
      <c r="M83" s="4" t="s">
        <v>312</v>
      </c>
      <c r="N83" s="7" t="s">
        <v>30</v>
      </c>
      <c r="P83" s="7" t="s">
        <v>57</v>
      </c>
      <c r="Q83" s="7">
        <v>3</v>
      </c>
    </row>
    <row r="84" spans="1:22" ht="15" customHeight="1" x14ac:dyDescent="0.2">
      <c r="A84" s="4">
        <v>83</v>
      </c>
      <c r="B84" s="7">
        <v>238</v>
      </c>
      <c r="C84" s="6" t="s">
        <v>313</v>
      </c>
      <c r="D84" s="6" t="s">
        <v>306</v>
      </c>
      <c r="E84" s="7" t="s">
        <v>24</v>
      </c>
      <c r="F84" s="7">
        <v>1</v>
      </c>
      <c r="G84" s="7" t="s">
        <v>164</v>
      </c>
      <c r="H84" s="4" t="s">
        <v>314</v>
      </c>
      <c r="L84" s="7" t="s">
        <v>70</v>
      </c>
      <c r="M84" s="4" t="s">
        <v>315</v>
      </c>
      <c r="N84" s="7" t="s">
        <v>46</v>
      </c>
      <c r="P84" s="7" t="s">
        <v>57</v>
      </c>
      <c r="Q84" s="80" t="s">
        <v>34</v>
      </c>
    </row>
    <row r="85" spans="1:22" ht="16.25" customHeight="1" x14ac:dyDescent="0.2">
      <c r="A85" s="4">
        <v>84</v>
      </c>
      <c r="B85" s="7">
        <v>238</v>
      </c>
      <c r="C85" s="6" t="s">
        <v>313</v>
      </c>
      <c r="D85" s="6" t="s">
        <v>306</v>
      </c>
      <c r="E85" s="7" t="s">
        <v>24</v>
      </c>
      <c r="F85" s="7">
        <v>3</v>
      </c>
      <c r="G85" s="7" t="s">
        <v>25</v>
      </c>
      <c r="H85" s="4" t="s">
        <v>316</v>
      </c>
      <c r="L85" s="7" t="s">
        <v>70</v>
      </c>
      <c r="M85" s="4" t="s">
        <v>317</v>
      </c>
      <c r="N85" s="7" t="s">
        <v>30</v>
      </c>
      <c r="P85" s="7" t="s">
        <v>31</v>
      </c>
      <c r="Q85" s="80"/>
    </row>
    <row r="86" spans="1:22" ht="15" customHeight="1" x14ac:dyDescent="0.2">
      <c r="A86" s="4">
        <v>85</v>
      </c>
      <c r="B86" s="7">
        <v>213</v>
      </c>
      <c r="C86" s="6" t="s">
        <v>318</v>
      </c>
      <c r="D86" s="6" t="s">
        <v>306</v>
      </c>
      <c r="E86" s="7" t="s">
        <v>24</v>
      </c>
      <c r="F86" s="7">
        <v>1</v>
      </c>
      <c r="G86" s="7" t="s">
        <v>182</v>
      </c>
      <c r="H86" s="4" t="s">
        <v>319</v>
      </c>
      <c r="L86" s="7" t="s">
        <v>93</v>
      </c>
      <c r="M86" s="4" t="s">
        <v>320</v>
      </c>
      <c r="N86" s="7" t="s">
        <v>30</v>
      </c>
      <c r="P86" s="7" t="s">
        <v>57</v>
      </c>
      <c r="Q86" s="7" t="s">
        <v>34</v>
      </c>
    </row>
    <row r="87" spans="1:22" ht="15" customHeight="1" x14ac:dyDescent="0.2">
      <c r="A87" s="4">
        <v>86</v>
      </c>
      <c r="B87" s="7">
        <v>263</v>
      </c>
      <c r="C87" s="6" t="s">
        <v>321</v>
      </c>
      <c r="D87" s="6" t="s">
        <v>306</v>
      </c>
      <c r="E87" s="7" t="s">
        <v>24</v>
      </c>
      <c r="F87" s="7">
        <v>1</v>
      </c>
      <c r="G87" s="7" t="s">
        <v>68</v>
      </c>
      <c r="H87" s="4" t="s">
        <v>322</v>
      </c>
      <c r="I87" s="7" t="s">
        <v>323</v>
      </c>
      <c r="L87" s="7" t="s">
        <v>28</v>
      </c>
      <c r="M87" s="4" t="s">
        <v>324</v>
      </c>
      <c r="N87" s="7" t="s">
        <v>30</v>
      </c>
      <c r="P87" s="7" t="s">
        <v>57</v>
      </c>
      <c r="Q87" s="80">
        <v>8</v>
      </c>
    </row>
    <row r="88" spans="1:22" ht="14" customHeight="1" x14ac:dyDescent="0.2">
      <c r="A88" s="4">
        <v>87</v>
      </c>
      <c r="B88" s="7">
        <v>263</v>
      </c>
      <c r="C88" s="6" t="s">
        <v>321</v>
      </c>
      <c r="D88" s="6" t="s">
        <v>306</v>
      </c>
      <c r="E88" s="7" t="s">
        <v>24</v>
      </c>
      <c r="F88" s="7">
        <v>1</v>
      </c>
      <c r="G88" s="7" t="s">
        <v>25</v>
      </c>
      <c r="H88" s="4" t="s">
        <v>325</v>
      </c>
      <c r="I88" s="7" t="s">
        <v>203</v>
      </c>
      <c r="L88" s="7" t="s">
        <v>28</v>
      </c>
      <c r="M88" s="4" t="s">
        <v>326</v>
      </c>
      <c r="N88" s="7" t="s">
        <v>30</v>
      </c>
      <c r="P88" s="7" t="s">
        <v>31</v>
      </c>
      <c r="Q88" s="80"/>
      <c r="V88" s="4" t="s">
        <v>327</v>
      </c>
    </row>
    <row r="89" spans="1:22" ht="16.25" customHeight="1" x14ac:dyDescent="0.2">
      <c r="A89" s="4">
        <v>88</v>
      </c>
      <c r="B89" s="7">
        <v>368</v>
      </c>
      <c r="C89" s="6" t="s">
        <v>328</v>
      </c>
      <c r="D89" s="6" t="s">
        <v>306</v>
      </c>
      <c r="E89" s="7" t="s">
        <v>24</v>
      </c>
      <c r="F89" s="7">
        <v>1</v>
      </c>
      <c r="G89" s="7" t="s">
        <v>36</v>
      </c>
      <c r="H89" s="4" t="s">
        <v>329</v>
      </c>
      <c r="L89" s="7" t="s">
        <v>77</v>
      </c>
      <c r="M89" s="4" t="s">
        <v>78</v>
      </c>
      <c r="N89" s="7" t="s">
        <v>30</v>
      </c>
      <c r="P89" s="7" t="s">
        <v>57</v>
      </c>
      <c r="Q89" s="7">
        <v>9</v>
      </c>
    </row>
    <row r="90" spans="1:22" ht="16.25" customHeight="1" x14ac:dyDescent="0.2">
      <c r="A90" s="4">
        <v>89</v>
      </c>
      <c r="B90" s="7">
        <v>229</v>
      </c>
      <c r="C90" s="6" t="s">
        <v>330</v>
      </c>
      <c r="D90" s="6" t="s">
        <v>306</v>
      </c>
      <c r="E90" s="7" t="s">
        <v>125</v>
      </c>
      <c r="F90" s="7">
        <v>2</v>
      </c>
      <c r="G90" s="7" t="s">
        <v>25</v>
      </c>
      <c r="H90" s="4" t="s">
        <v>331</v>
      </c>
      <c r="I90" s="7" t="s">
        <v>64</v>
      </c>
      <c r="K90" s="7" t="s">
        <v>220</v>
      </c>
      <c r="L90" s="7" t="s">
        <v>28</v>
      </c>
      <c r="M90" s="4" t="s">
        <v>332</v>
      </c>
      <c r="N90" s="7" t="s">
        <v>30</v>
      </c>
      <c r="P90" s="7" t="s">
        <v>31</v>
      </c>
      <c r="Q90" s="7">
        <v>8</v>
      </c>
    </row>
    <row r="91" spans="1:22" ht="16.25" customHeight="1" x14ac:dyDescent="0.2">
      <c r="A91" s="4">
        <v>90</v>
      </c>
      <c r="B91" s="7">
        <v>236</v>
      </c>
      <c r="C91" s="6" t="s">
        <v>333</v>
      </c>
      <c r="D91" s="6" t="s">
        <v>306</v>
      </c>
      <c r="E91" s="7" t="s">
        <v>125</v>
      </c>
      <c r="F91" s="7">
        <v>4</v>
      </c>
      <c r="G91" s="7" t="s">
        <v>25</v>
      </c>
      <c r="H91" s="4" t="s">
        <v>334</v>
      </c>
      <c r="L91" s="7" t="s">
        <v>38</v>
      </c>
      <c r="M91" s="4" t="s">
        <v>335</v>
      </c>
      <c r="N91" s="7" t="s">
        <v>30</v>
      </c>
      <c r="P91" s="7" t="s">
        <v>31</v>
      </c>
      <c r="Q91" s="7">
        <v>4</v>
      </c>
    </row>
    <row r="92" spans="1:22" ht="16.25" customHeight="1" x14ac:dyDescent="0.2">
      <c r="A92" s="4">
        <v>91</v>
      </c>
      <c r="B92" s="7">
        <v>237</v>
      </c>
      <c r="C92" s="6" t="s">
        <v>336</v>
      </c>
      <c r="D92" s="6" t="s">
        <v>306</v>
      </c>
      <c r="E92" s="7" t="s">
        <v>125</v>
      </c>
      <c r="F92" s="7">
        <v>1</v>
      </c>
      <c r="G92" s="7" t="s">
        <v>25</v>
      </c>
      <c r="H92" s="4" t="s">
        <v>337</v>
      </c>
      <c r="L92" s="7" t="s">
        <v>198</v>
      </c>
      <c r="M92" s="4" t="s">
        <v>338</v>
      </c>
      <c r="N92" s="7" t="s">
        <v>30</v>
      </c>
      <c r="P92" s="7" t="s">
        <v>31</v>
      </c>
      <c r="Q92" s="80">
        <v>8</v>
      </c>
    </row>
    <row r="93" spans="1:22" ht="15" customHeight="1" x14ac:dyDescent="0.2">
      <c r="A93" s="4">
        <v>92</v>
      </c>
      <c r="B93" s="7">
        <v>237</v>
      </c>
      <c r="C93" s="6" t="s">
        <v>336</v>
      </c>
      <c r="D93" s="6" t="s">
        <v>306</v>
      </c>
      <c r="E93" s="7" t="s">
        <v>125</v>
      </c>
      <c r="F93" s="7">
        <v>3</v>
      </c>
      <c r="G93" s="7" t="s">
        <v>164</v>
      </c>
      <c r="H93" s="4" t="s">
        <v>339</v>
      </c>
      <c r="L93" s="7" t="s">
        <v>88</v>
      </c>
      <c r="M93" s="4" t="s">
        <v>340</v>
      </c>
      <c r="N93" s="7" t="s">
        <v>30</v>
      </c>
      <c r="P93" s="7" t="s">
        <v>31</v>
      </c>
      <c r="Q93" s="80"/>
    </row>
    <row r="94" spans="1:22" ht="15" customHeight="1" x14ac:dyDescent="0.2">
      <c r="A94" s="4">
        <v>93</v>
      </c>
      <c r="B94" s="7">
        <v>48</v>
      </c>
      <c r="C94" s="6" t="s">
        <v>341</v>
      </c>
      <c r="D94" s="6" t="s">
        <v>23</v>
      </c>
      <c r="E94" s="7" t="s">
        <v>125</v>
      </c>
      <c r="F94" s="7">
        <v>1</v>
      </c>
      <c r="G94" s="7" t="s">
        <v>68</v>
      </c>
      <c r="H94" s="4" t="s">
        <v>342</v>
      </c>
      <c r="I94" s="7" t="s">
        <v>203</v>
      </c>
      <c r="K94" s="7" t="s">
        <v>220</v>
      </c>
      <c r="L94" s="7" t="s">
        <v>28</v>
      </c>
      <c r="M94" s="23" t="s">
        <v>343</v>
      </c>
      <c r="N94" s="7" t="s">
        <v>46</v>
      </c>
      <c r="P94" s="7" t="s">
        <v>57</v>
      </c>
      <c r="Q94" s="80" t="s">
        <v>34</v>
      </c>
    </row>
    <row r="95" spans="1:22" ht="15" customHeight="1" x14ac:dyDescent="0.2">
      <c r="A95" s="4">
        <v>94</v>
      </c>
      <c r="B95" s="7">
        <v>48</v>
      </c>
      <c r="C95" s="6" t="s">
        <v>341</v>
      </c>
      <c r="D95" s="6" t="s">
        <v>23</v>
      </c>
      <c r="E95" s="7" t="s">
        <v>125</v>
      </c>
      <c r="F95" s="7">
        <v>5</v>
      </c>
      <c r="G95" s="7" t="s">
        <v>86</v>
      </c>
      <c r="H95" s="4" t="s">
        <v>344</v>
      </c>
      <c r="J95" s="7" t="s">
        <v>82</v>
      </c>
      <c r="L95" s="7" t="s">
        <v>72</v>
      </c>
      <c r="M95" s="4" t="s">
        <v>345</v>
      </c>
      <c r="N95" s="7" t="s">
        <v>30</v>
      </c>
      <c r="P95" s="7" t="s">
        <v>57</v>
      </c>
      <c r="Q95" s="80"/>
    </row>
    <row r="96" spans="1:22" ht="15" customHeight="1" x14ac:dyDescent="0.2">
      <c r="A96" s="4">
        <v>95</v>
      </c>
      <c r="B96" s="7">
        <v>48</v>
      </c>
      <c r="C96" s="6" t="s">
        <v>341</v>
      </c>
      <c r="D96" s="6" t="s">
        <v>23</v>
      </c>
      <c r="E96" s="7" t="s">
        <v>125</v>
      </c>
      <c r="F96" s="7">
        <v>8</v>
      </c>
      <c r="G96" s="7" t="s">
        <v>86</v>
      </c>
      <c r="H96" s="4" t="s">
        <v>346</v>
      </c>
      <c r="J96" s="7" t="s">
        <v>108</v>
      </c>
      <c r="L96" s="7" t="s">
        <v>72</v>
      </c>
      <c r="M96" s="4" t="s">
        <v>347</v>
      </c>
      <c r="N96" s="7" t="s">
        <v>30</v>
      </c>
      <c r="P96" s="7" t="s">
        <v>57</v>
      </c>
      <c r="Q96" s="80"/>
    </row>
    <row r="97" spans="1:22" ht="15" customHeight="1" x14ac:dyDescent="0.2">
      <c r="A97" s="4">
        <v>96</v>
      </c>
      <c r="B97" s="7">
        <v>58</v>
      </c>
      <c r="C97" s="6" t="s">
        <v>348</v>
      </c>
      <c r="D97" s="6" t="s">
        <v>23</v>
      </c>
      <c r="E97" s="7" t="s">
        <v>125</v>
      </c>
      <c r="F97" s="7">
        <v>9</v>
      </c>
      <c r="G97" s="7" t="s">
        <v>25</v>
      </c>
      <c r="H97" s="4" t="s">
        <v>349</v>
      </c>
      <c r="I97" s="7" t="s">
        <v>64</v>
      </c>
      <c r="K97" s="7" t="s">
        <v>350</v>
      </c>
      <c r="L97" s="7" t="s">
        <v>28</v>
      </c>
      <c r="M97" s="4" t="s">
        <v>351</v>
      </c>
      <c r="N97" s="7" t="s">
        <v>30</v>
      </c>
      <c r="P97" s="7" t="s">
        <v>31</v>
      </c>
      <c r="Q97" s="80" t="s">
        <v>34</v>
      </c>
    </row>
    <row r="98" spans="1:22" ht="15" customHeight="1" x14ac:dyDescent="0.2">
      <c r="A98" s="4">
        <v>97</v>
      </c>
      <c r="B98" s="7">
        <v>58</v>
      </c>
      <c r="C98" s="6" t="s">
        <v>348</v>
      </c>
      <c r="D98" s="6" t="s">
        <v>23</v>
      </c>
      <c r="E98" s="7" t="s">
        <v>125</v>
      </c>
      <c r="F98" s="7">
        <v>10</v>
      </c>
      <c r="G98" s="7" t="s">
        <v>25</v>
      </c>
      <c r="H98" s="4" t="s">
        <v>352</v>
      </c>
      <c r="L98" s="7" t="s">
        <v>93</v>
      </c>
      <c r="M98" s="4" t="s">
        <v>353</v>
      </c>
      <c r="N98" s="7" t="s">
        <v>30</v>
      </c>
      <c r="P98" s="7" t="s">
        <v>31</v>
      </c>
      <c r="Q98" s="80"/>
    </row>
    <row r="99" spans="1:22" ht="15" customHeight="1" x14ac:dyDescent="0.2">
      <c r="A99" s="4">
        <v>98</v>
      </c>
      <c r="B99" s="7">
        <v>78</v>
      </c>
      <c r="C99" s="6" t="s">
        <v>354</v>
      </c>
      <c r="D99" s="6" t="s">
        <v>23</v>
      </c>
      <c r="E99" s="7" t="s">
        <v>125</v>
      </c>
      <c r="F99" s="7">
        <v>2</v>
      </c>
      <c r="G99" s="7" t="s">
        <v>68</v>
      </c>
      <c r="H99" s="4" t="s">
        <v>355</v>
      </c>
      <c r="I99" s="7" t="s">
        <v>27</v>
      </c>
      <c r="L99" s="7" t="s">
        <v>28</v>
      </c>
      <c r="M99" s="4" t="s">
        <v>356</v>
      </c>
      <c r="N99" s="7" t="s">
        <v>30</v>
      </c>
      <c r="P99" s="7" t="s">
        <v>57</v>
      </c>
      <c r="Q99" s="80" t="s">
        <v>34</v>
      </c>
    </row>
    <row r="100" spans="1:22" ht="15" customHeight="1" x14ac:dyDescent="0.2">
      <c r="A100" s="4">
        <v>99</v>
      </c>
      <c r="B100" s="7">
        <v>78</v>
      </c>
      <c r="C100" s="6" t="s">
        <v>354</v>
      </c>
      <c r="D100" s="6" t="s">
        <v>23</v>
      </c>
      <c r="E100" s="7" t="s">
        <v>125</v>
      </c>
      <c r="F100" s="7">
        <v>5</v>
      </c>
      <c r="G100" s="7" t="s">
        <v>62</v>
      </c>
      <c r="H100" s="4" t="s">
        <v>357</v>
      </c>
      <c r="I100" s="7" t="s">
        <v>64</v>
      </c>
      <c r="L100" s="7" t="s">
        <v>28</v>
      </c>
      <c r="M100" s="4" t="s">
        <v>358</v>
      </c>
      <c r="N100" s="7" t="s">
        <v>30</v>
      </c>
      <c r="P100" s="7" t="s">
        <v>57</v>
      </c>
      <c r="Q100" s="80"/>
    </row>
    <row r="101" spans="1:22" ht="15" customHeight="1" x14ac:dyDescent="0.2">
      <c r="A101" s="4">
        <v>100</v>
      </c>
      <c r="B101" s="7">
        <v>78</v>
      </c>
      <c r="C101" s="6" t="s">
        <v>354</v>
      </c>
      <c r="D101" s="6" t="s">
        <v>23</v>
      </c>
      <c r="E101" s="7" t="s">
        <v>125</v>
      </c>
      <c r="F101" s="7">
        <v>7</v>
      </c>
      <c r="G101" s="7" t="s">
        <v>86</v>
      </c>
      <c r="H101" s="4" t="s">
        <v>359</v>
      </c>
      <c r="J101" s="7" t="s">
        <v>82</v>
      </c>
      <c r="L101" s="7" t="s">
        <v>72</v>
      </c>
      <c r="M101" s="4" t="s">
        <v>360</v>
      </c>
      <c r="N101" s="7" t="s">
        <v>30</v>
      </c>
      <c r="P101" s="7" t="s">
        <v>57</v>
      </c>
      <c r="Q101" s="80"/>
      <c r="V101" s="24" t="s">
        <v>361</v>
      </c>
    </row>
    <row r="102" spans="1:22" ht="15" customHeight="1" x14ac:dyDescent="0.2">
      <c r="A102" s="4">
        <v>101</v>
      </c>
      <c r="B102" s="7">
        <v>93</v>
      </c>
      <c r="C102" s="6" t="s">
        <v>362</v>
      </c>
      <c r="D102" s="6" t="s">
        <v>23</v>
      </c>
      <c r="E102" s="7" t="s">
        <v>125</v>
      </c>
      <c r="F102" s="7">
        <v>2</v>
      </c>
      <c r="G102" s="7" t="s">
        <v>43</v>
      </c>
      <c r="H102" s="4" t="s">
        <v>363</v>
      </c>
      <c r="I102" s="7" t="s">
        <v>203</v>
      </c>
      <c r="K102" s="7" t="s">
        <v>220</v>
      </c>
      <c r="L102" s="7" t="s">
        <v>28</v>
      </c>
      <c r="M102" s="4" t="s">
        <v>364</v>
      </c>
      <c r="N102" s="7" t="s">
        <v>30</v>
      </c>
      <c r="P102" s="7" t="s">
        <v>31</v>
      </c>
      <c r="Q102" s="80" t="s">
        <v>34</v>
      </c>
    </row>
    <row r="103" spans="1:22" ht="15" customHeight="1" x14ac:dyDescent="0.2">
      <c r="A103" s="4">
        <v>102</v>
      </c>
      <c r="B103" s="7">
        <v>93</v>
      </c>
      <c r="C103" s="6" t="s">
        <v>362</v>
      </c>
      <c r="D103" s="6" t="s">
        <v>23</v>
      </c>
      <c r="E103" s="7" t="s">
        <v>125</v>
      </c>
      <c r="F103" s="7">
        <v>9</v>
      </c>
      <c r="G103" s="7" t="s">
        <v>25</v>
      </c>
      <c r="H103" s="4" t="s">
        <v>365</v>
      </c>
      <c r="J103" s="7" t="s">
        <v>108</v>
      </c>
      <c r="L103" s="7" t="s">
        <v>72</v>
      </c>
      <c r="M103" s="4" t="s">
        <v>366</v>
      </c>
      <c r="N103" s="7" t="s">
        <v>30</v>
      </c>
      <c r="P103" s="7" t="s">
        <v>31</v>
      </c>
      <c r="Q103" s="80"/>
    </row>
    <row r="104" spans="1:22" ht="15" customHeight="1" x14ac:dyDescent="0.2">
      <c r="A104" s="4">
        <v>103</v>
      </c>
      <c r="B104" s="7">
        <v>99</v>
      </c>
      <c r="C104" s="6" t="s">
        <v>367</v>
      </c>
      <c r="D104" s="6" t="s">
        <v>23</v>
      </c>
      <c r="E104" s="7" t="s">
        <v>125</v>
      </c>
      <c r="F104" s="7">
        <v>8</v>
      </c>
      <c r="G104" s="7" t="s">
        <v>86</v>
      </c>
      <c r="H104" s="4" t="s">
        <v>368</v>
      </c>
      <c r="J104" s="7" t="s">
        <v>82</v>
      </c>
      <c r="L104" s="7" t="s">
        <v>72</v>
      </c>
      <c r="M104" s="4" t="s">
        <v>369</v>
      </c>
      <c r="N104" s="7" t="s">
        <v>30</v>
      </c>
      <c r="P104" s="7" t="s">
        <v>57</v>
      </c>
      <c r="Q104" s="7">
        <v>9</v>
      </c>
    </row>
    <row r="105" spans="1:22" ht="16.25" customHeight="1" x14ac:dyDescent="0.2">
      <c r="A105" s="4">
        <v>104</v>
      </c>
      <c r="B105" s="7">
        <v>322</v>
      </c>
      <c r="C105" s="6" t="s">
        <v>370</v>
      </c>
      <c r="D105" s="6" t="s">
        <v>249</v>
      </c>
      <c r="E105" s="7" t="s">
        <v>42</v>
      </c>
      <c r="F105" s="7">
        <v>1</v>
      </c>
      <c r="G105" s="7" t="s">
        <v>43</v>
      </c>
      <c r="H105" s="4" t="s">
        <v>371</v>
      </c>
      <c r="L105" s="7" t="s">
        <v>70</v>
      </c>
      <c r="N105" s="7" t="s">
        <v>46</v>
      </c>
      <c r="P105" s="7" t="s">
        <v>31</v>
      </c>
      <c r="Q105" s="80">
        <v>5</v>
      </c>
    </row>
    <row r="106" spans="1:22" ht="16.25" customHeight="1" x14ac:dyDescent="0.2">
      <c r="A106" s="4">
        <v>105</v>
      </c>
      <c r="B106" s="7">
        <v>322</v>
      </c>
      <c r="C106" s="6" t="s">
        <v>370</v>
      </c>
      <c r="D106" s="6" t="s">
        <v>249</v>
      </c>
      <c r="E106" s="7" t="s">
        <v>42</v>
      </c>
      <c r="F106" s="7">
        <v>3</v>
      </c>
      <c r="G106" s="7" t="s">
        <v>43</v>
      </c>
      <c r="H106" s="4" t="s">
        <v>372</v>
      </c>
      <c r="L106" s="7" t="s">
        <v>38</v>
      </c>
      <c r="N106" s="7" t="s">
        <v>30</v>
      </c>
      <c r="P106" s="7" t="s">
        <v>31</v>
      </c>
      <c r="Q106" s="80"/>
    </row>
    <row r="107" spans="1:22" ht="16.25" customHeight="1" x14ac:dyDescent="0.2">
      <c r="A107" s="4">
        <v>106</v>
      </c>
      <c r="B107" s="7">
        <v>322</v>
      </c>
      <c r="C107" s="6" t="s">
        <v>370</v>
      </c>
      <c r="D107" s="6" t="s">
        <v>249</v>
      </c>
      <c r="E107" s="7" t="s">
        <v>42</v>
      </c>
      <c r="F107" s="7">
        <v>3</v>
      </c>
      <c r="G107" s="7" t="s">
        <v>164</v>
      </c>
      <c r="H107" s="4" t="s">
        <v>373</v>
      </c>
      <c r="L107" s="7" t="s">
        <v>38</v>
      </c>
      <c r="N107" s="7" t="s">
        <v>30</v>
      </c>
      <c r="P107" s="7" t="s">
        <v>31</v>
      </c>
      <c r="Q107" s="80"/>
    </row>
    <row r="108" spans="1:22" ht="16.25" customHeight="1" x14ac:dyDescent="0.2">
      <c r="A108" s="4">
        <v>107</v>
      </c>
      <c r="B108" s="7">
        <v>328</v>
      </c>
      <c r="C108" s="6" t="s">
        <v>374</v>
      </c>
      <c r="D108" s="6" t="s">
        <v>249</v>
      </c>
      <c r="E108" s="7" t="s">
        <v>42</v>
      </c>
      <c r="F108" s="7">
        <v>2</v>
      </c>
      <c r="G108" s="7" t="s">
        <v>25</v>
      </c>
      <c r="H108" s="4" t="s">
        <v>375</v>
      </c>
      <c r="L108" s="7" t="s">
        <v>28</v>
      </c>
      <c r="N108" s="7" t="s">
        <v>30</v>
      </c>
      <c r="P108" s="7" t="s">
        <v>31</v>
      </c>
      <c r="Q108" s="7" t="s">
        <v>34</v>
      </c>
    </row>
    <row r="109" spans="1:22" ht="15" customHeight="1" x14ac:dyDescent="0.2">
      <c r="A109" s="4">
        <v>108</v>
      </c>
      <c r="B109" s="7">
        <v>319</v>
      </c>
      <c r="C109" s="6" t="s">
        <v>376</v>
      </c>
      <c r="D109" s="6" t="s">
        <v>249</v>
      </c>
      <c r="E109" s="7" t="s">
        <v>42</v>
      </c>
      <c r="F109" s="7">
        <v>2</v>
      </c>
      <c r="G109" s="7" t="s">
        <v>25</v>
      </c>
      <c r="H109" s="4" t="s">
        <v>377</v>
      </c>
      <c r="J109" s="7" t="s">
        <v>82</v>
      </c>
      <c r="L109" s="7" t="s">
        <v>72</v>
      </c>
      <c r="N109" s="7" t="s">
        <v>30</v>
      </c>
      <c r="P109" s="7" t="s">
        <v>31</v>
      </c>
      <c r="Q109" s="7" t="s">
        <v>34</v>
      </c>
    </row>
    <row r="110" spans="1:22" ht="16.25" customHeight="1" x14ac:dyDescent="0.2">
      <c r="A110" s="4">
        <v>109</v>
      </c>
      <c r="B110" s="7">
        <v>335</v>
      </c>
      <c r="C110" s="6" t="s">
        <v>378</v>
      </c>
      <c r="D110" s="6" t="s">
        <v>249</v>
      </c>
      <c r="E110" s="7" t="s">
        <v>42</v>
      </c>
      <c r="F110" s="7">
        <v>4</v>
      </c>
      <c r="G110" s="7" t="s">
        <v>43</v>
      </c>
      <c r="H110" s="4" t="s">
        <v>379</v>
      </c>
      <c r="L110" s="7" t="s">
        <v>88</v>
      </c>
      <c r="N110" s="7" t="s">
        <v>46</v>
      </c>
      <c r="P110" s="7" t="s">
        <v>31</v>
      </c>
      <c r="Q110" s="80">
        <v>10</v>
      </c>
    </row>
    <row r="111" spans="1:22" ht="15" customHeight="1" x14ac:dyDescent="0.2">
      <c r="A111" s="4">
        <v>110</v>
      </c>
      <c r="B111" s="7">
        <v>335</v>
      </c>
      <c r="C111" s="6" t="s">
        <v>378</v>
      </c>
      <c r="D111" s="6" t="s">
        <v>249</v>
      </c>
      <c r="E111" s="7" t="s">
        <v>42</v>
      </c>
      <c r="F111" s="7">
        <v>4</v>
      </c>
      <c r="G111" s="7" t="s">
        <v>25</v>
      </c>
      <c r="H111" s="4" t="s">
        <v>380</v>
      </c>
      <c r="L111" s="7" t="s">
        <v>28</v>
      </c>
      <c r="N111" s="7" t="s">
        <v>30</v>
      </c>
      <c r="P111" s="7" t="s">
        <v>31</v>
      </c>
      <c r="Q111" s="80"/>
    </row>
    <row r="112" spans="1:22" ht="16.25" customHeight="1" x14ac:dyDescent="0.2">
      <c r="A112" s="4">
        <v>111</v>
      </c>
      <c r="B112" s="7">
        <v>240</v>
      </c>
      <c r="C112" s="6" t="s">
        <v>381</v>
      </c>
      <c r="D112" s="6" t="s">
        <v>306</v>
      </c>
      <c r="E112" s="7" t="s">
        <v>42</v>
      </c>
      <c r="F112" s="7">
        <v>1</v>
      </c>
      <c r="G112" s="7" t="s">
        <v>25</v>
      </c>
      <c r="H112" s="4" t="s">
        <v>382</v>
      </c>
      <c r="L112" s="7" t="s">
        <v>28</v>
      </c>
      <c r="N112" s="7" t="s">
        <v>30</v>
      </c>
      <c r="P112" s="7" t="s">
        <v>31</v>
      </c>
      <c r="Q112" s="80">
        <v>7</v>
      </c>
    </row>
    <row r="113" spans="1:26" ht="17" customHeight="1" x14ac:dyDescent="0.2">
      <c r="A113" s="4">
        <v>112</v>
      </c>
      <c r="B113" s="7">
        <v>240</v>
      </c>
      <c r="C113" s="6" t="s">
        <v>381</v>
      </c>
      <c r="D113" s="6" t="s">
        <v>306</v>
      </c>
      <c r="E113" s="7" t="s">
        <v>42</v>
      </c>
      <c r="F113" s="7">
        <v>2</v>
      </c>
      <c r="G113" s="7" t="s">
        <v>25</v>
      </c>
      <c r="H113" s="4" t="s">
        <v>383</v>
      </c>
      <c r="L113" s="7" t="s">
        <v>77</v>
      </c>
      <c r="N113" s="7" t="s">
        <v>30</v>
      </c>
      <c r="P113" s="7" t="s">
        <v>31</v>
      </c>
      <c r="Q113" s="80"/>
    </row>
    <row r="114" spans="1:26" ht="17" customHeight="1" x14ac:dyDescent="0.2">
      <c r="A114" s="4">
        <v>113</v>
      </c>
      <c r="B114" s="7">
        <v>246</v>
      </c>
      <c r="C114" s="6" t="s">
        <v>384</v>
      </c>
      <c r="D114" s="6" t="s">
        <v>306</v>
      </c>
      <c r="E114" s="7" t="s">
        <v>42</v>
      </c>
      <c r="F114" s="7">
        <v>1</v>
      </c>
      <c r="G114" s="7" t="s">
        <v>68</v>
      </c>
      <c r="H114" s="4" t="s">
        <v>385</v>
      </c>
      <c r="L114" s="7" t="s">
        <v>88</v>
      </c>
      <c r="N114" s="7" t="s">
        <v>30</v>
      </c>
      <c r="P114" s="7" t="s">
        <v>57</v>
      </c>
      <c r="Q114" s="80">
        <v>3</v>
      </c>
    </row>
    <row r="115" spans="1:26" ht="17" customHeight="1" x14ac:dyDescent="0.2">
      <c r="A115" s="4">
        <v>114</v>
      </c>
      <c r="B115" s="7">
        <v>246</v>
      </c>
      <c r="C115" s="6" t="s">
        <v>384</v>
      </c>
      <c r="D115" s="6" t="s">
        <v>306</v>
      </c>
      <c r="E115" s="7" t="s">
        <v>42</v>
      </c>
      <c r="F115" s="7">
        <v>2</v>
      </c>
      <c r="G115" s="7" t="s">
        <v>119</v>
      </c>
      <c r="H115" s="4" t="s">
        <v>386</v>
      </c>
      <c r="L115" s="7" t="s">
        <v>198</v>
      </c>
      <c r="N115" s="7" t="s">
        <v>30</v>
      </c>
      <c r="P115" s="7" t="s">
        <v>31</v>
      </c>
      <c r="Q115" s="80"/>
    </row>
    <row r="116" spans="1:26" ht="18" customHeight="1" x14ac:dyDescent="0.2">
      <c r="A116" s="4">
        <v>115</v>
      </c>
      <c r="B116" s="7">
        <v>255</v>
      </c>
      <c r="C116" s="6" t="s">
        <v>387</v>
      </c>
      <c r="D116" s="6" t="s">
        <v>306</v>
      </c>
      <c r="E116" s="7" t="s">
        <v>42</v>
      </c>
      <c r="F116" s="7">
        <v>2</v>
      </c>
      <c r="G116" s="7" t="s">
        <v>182</v>
      </c>
      <c r="H116" s="4" t="s">
        <v>388</v>
      </c>
      <c r="J116" s="7" t="s">
        <v>135</v>
      </c>
      <c r="L116" s="7" t="s">
        <v>72</v>
      </c>
      <c r="N116" s="7" t="s">
        <v>30</v>
      </c>
      <c r="P116" s="7" t="s">
        <v>57</v>
      </c>
      <c r="Q116" s="7" t="s">
        <v>34</v>
      </c>
    </row>
    <row r="117" spans="1:26" ht="18" customHeight="1" x14ac:dyDescent="0.2">
      <c r="A117" s="4">
        <v>116</v>
      </c>
      <c r="B117" s="7">
        <v>261</v>
      </c>
      <c r="C117" s="6" t="s">
        <v>389</v>
      </c>
      <c r="D117" s="6" t="s">
        <v>306</v>
      </c>
      <c r="E117" s="7" t="s">
        <v>42</v>
      </c>
      <c r="F117" s="7">
        <v>2</v>
      </c>
      <c r="G117" s="7" t="s">
        <v>62</v>
      </c>
      <c r="H117" s="4" t="s">
        <v>390</v>
      </c>
      <c r="L117" s="7" t="s">
        <v>38</v>
      </c>
      <c r="N117" s="7" t="s">
        <v>30</v>
      </c>
      <c r="P117" s="7" t="s">
        <v>57</v>
      </c>
      <c r="Q117" s="80">
        <v>4</v>
      </c>
    </row>
    <row r="118" spans="1:26" ht="17" customHeight="1" x14ac:dyDescent="0.2">
      <c r="A118" s="4">
        <v>117</v>
      </c>
      <c r="B118" s="7">
        <v>261</v>
      </c>
      <c r="C118" s="6" t="s">
        <v>389</v>
      </c>
      <c r="D118" s="6" t="s">
        <v>306</v>
      </c>
      <c r="E118" s="7" t="s">
        <v>42</v>
      </c>
      <c r="F118" s="7">
        <v>4</v>
      </c>
      <c r="G118" s="7" t="s">
        <v>86</v>
      </c>
      <c r="H118" s="4" t="s">
        <v>391</v>
      </c>
      <c r="J118" s="7" t="s">
        <v>82</v>
      </c>
      <c r="L118" s="7" t="s">
        <v>72</v>
      </c>
      <c r="N118" s="7" t="s">
        <v>30</v>
      </c>
      <c r="P118" s="7" t="s">
        <v>31</v>
      </c>
      <c r="Q118" s="80"/>
    </row>
    <row r="119" spans="1:26" ht="15" customHeight="1" x14ac:dyDescent="0.2">
      <c r="A119" s="4">
        <v>118</v>
      </c>
      <c r="B119" s="7">
        <v>291</v>
      </c>
      <c r="C119" s="6" t="s">
        <v>392</v>
      </c>
      <c r="D119" s="6" t="s">
        <v>306</v>
      </c>
      <c r="E119" s="7" t="s">
        <v>42</v>
      </c>
      <c r="F119" s="7">
        <v>1</v>
      </c>
      <c r="G119" s="7" t="s">
        <v>25</v>
      </c>
      <c r="H119" s="4" t="s">
        <v>393</v>
      </c>
      <c r="L119" s="7" t="s">
        <v>88</v>
      </c>
      <c r="N119" s="7" t="s">
        <v>30</v>
      </c>
      <c r="P119" s="7" t="s">
        <v>31</v>
      </c>
      <c r="Q119" s="7" t="s">
        <v>34</v>
      </c>
    </row>
    <row r="120" spans="1:26" ht="17" customHeight="1" x14ac:dyDescent="0.2">
      <c r="A120" s="4">
        <v>119</v>
      </c>
      <c r="B120" s="7">
        <v>292</v>
      </c>
      <c r="C120" s="6" t="s">
        <v>394</v>
      </c>
      <c r="D120" s="6" t="s">
        <v>306</v>
      </c>
      <c r="E120" s="7" t="s">
        <v>42</v>
      </c>
      <c r="F120" s="7">
        <v>1</v>
      </c>
      <c r="G120" s="7" t="s">
        <v>43</v>
      </c>
      <c r="H120" s="4" t="s">
        <v>395</v>
      </c>
      <c r="L120" s="7" t="s">
        <v>28</v>
      </c>
      <c r="N120" s="7" t="s">
        <v>30</v>
      </c>
      <c r="P120" s="7" t="s">
        <v>31</v>
      </c>
      <c r="Q120" s="7">
        <v>2</v>
      </c>
    </row>
    <row r="121" spans="1:26" ht="17" customHeight="1" x14ac:dyDescent="0.2">
      <c r="A121" s="4">
        <v>120</v>
      </c>
      <c r="B121" s="7">
        <v>119</v>
      </c>
      <c r="C121" s="6" t="s">
        <v>230</v>
      </c>
      <c r="D121" s="6" t="s">
        <v>23</v>
      </c>
      <c r="E121" s="7" t="s">
        <v>125</v>
      </c>
      <c r="F121" s="7">
        <v>10</v>
      </c>
      <c r="G121" s="7" t="s">
        <v>25</v>
      </c>
      <c r="H121" s="4" t="s">
        <v>396</v>
      </c>
      <c r="L121" s="7" t="s">
        <v>93</v>
      </c>
      <c r="M121" s="4" t="s">
        <v>397</v>
      </c>
      <c r="N121" s="7" t="s">
        <v>30</v>
      </c>
      <c r="P121" s="7" t="s">
        <v>31</v>
      </c>
      <c r="Q121" s="7" t="s">
        <v>34</v>
      </c>
    </row>
    <row r="122" spans="1:26" ht="18" customHeight="1" x14ac:dyDescent="0.2">
      <c r="A122" s="4">
        <v>121</v>
      </c>
      <c r="B122" s="7">
        <v>58</v>
      </c>
      <c r="C122" s="6" t="s">
        <v>348</v>
      </c>
      <c r="D122" s="6" t="s">
        <v>23</v>
      </c>
      <c r="E122" s="7" t="s">
        <v>125</v>
      </c>
      <c r="F122" s="7">
        <v>2</v>
      </c>
      <c r="G122" s="7" t="s">
        <v>86</v>
      </c>
      <c r="H122" s="4" t="s">
        <v>398</v>
      </c>
      <c r="L122" s="7" t="s">
        <v>77</v>
      </c>
      <c r="N122" s="7" t="s">
        <v>30</v>
      </c>
      <c r="P122" s="7" t="s">
        <v>57</v>
      </c>
      <c r="Q122" s="80" t="s">
        <v>34</v>
      </c>
    </row>
    <row r="123" spans="1:26" ht="17" customHeight="1" thickBot="1" x14ac:dyDescent="0.25">
      <c r="A123" s="4">
        <v>122</v>
      </c>
      <c r="B123" s="7">
        <v>58</v>
      </c>
      <c r="C123" s="7" t="s">
        <v>348</v>
      </c>
      <c r="D123" s="6" t="s">
        <v>23</v>
      </c>
      <c r="E123" s="7" t="s">
        <v>125</v>
      </c>
      <c r="F123" s="7">
        <v>7</v>
      </c>
      <c r="G123" s="7" t="s">
        <v>62</v>
      </c>
      <c r="H123" s="7" t="s">
        <v>399</v>
      </c>
      <c r="L123" s="7" t="s">
        <v>93</v>
      </c>
      <c r="M123" s="7"/>
      <c r="N123" s="7" t="s">
        <v>30</v>
      </c>
      <c r="P123" s="7" t="s">
        <v>57</v>
      </c>
      <c r="Q123" s="80"/>
    </row>
    <row r="124" spans="1:26" s="25" customFormat="1" ht="16" customHeight="1" x14ac:dyDescent="0.2">
      <c r="A124" s="4">
        <v>123</v>
      </c>
      <c r="B124" s="7">
        <v>173</v>
      </c>
      <c r="C124" s="6" t="s">
        <v>400</v>
      </c>
      <c r="D124" s="6" t="s">
        <v>401</v>
      </c>
      <c r="E124" s="7" t="s">
        <v>42</v>
      </c>
      <c r="F124" s="37">
        <v>1</v>
      </c>
      <c r="G124" s="7" t="s">
        <v>68</v>
      </c>
      <c r="H124" s="31" t="s">
        <v>402</v>
      </c>
      <c r="I124" s="7" t="s">
        <v>323</v>
      </c>
      <c r="J124" s="7"/>
      <c r="K124" s="7"/>
      <c r="L124" s="7" t="s">
        <v>28</v>
      </c>
      <c r="M124" s="35" t="s">
        <v>403</v>
      </c>
      <c r="N124" s="7" t="s">
        <v>46</v>
      </c>
      <c r="O124" s="7"/>
      <c r="P124" s="7" t="s">
        <v>57</v>
      </c>
      <c r="Q124" s="80" t="s">
        <v>34</v>
      </c>
      <c r="R124" s="7"/>
      <c r="S124" s="7"/>
      <c r="T124" s="6" t="s">
        <v>33</v>
      </c>
      <c r="U124" s="4"/>
      <c r="V124" s="4"/>
      <c r="W124" s="4"/>
      <c r="X124" s="4"/>
      <c r="Y124" s="4"/>
      <c r="Z124" s="4"/>
    </row>
    <row r="125" spans="1:26" ht="16" customHeight="1" x14ac:dyDescent="0.2">
      <c r="A125" s="4">
        <v>124</v>
      </c>
      <c r="B125" s="7">
        <v>173</v>
      </c>
      <c r="C125" s="6" t="s">
        <v>400</v>
      </c>
      <c r="D125" s="6" t="s">
        <v>401</v>
      </c>
      <c r="E125" s="7" t="s">
        <v>42</v>
      </c>
      <c r="F125" s="7">
        <v>1</v>
      </c>
      <c r="G125" s="7" t="s">
        <v>25</v>
      </c>
      <c r="H125" s="4" t="s">
        <v>404</v>
      </c>
      <c r="I125" s="7" t="s">
        <v>203</v>
      </c>
      <c r="L125" s="7" t="s">
        <v>70</v>
      </c>
      <c r="M125" s="26" t="s">
        <v>405</v>
      </c>
      <c r="N125" s="7" t="s">
        <v>30</v>
      </c>
      <c r="P125" s="7" t="s">
        <v>31</v>
      </c>
      <c r="Q125" s="80"/>
      <c r="T125" s="4" t="s">
        <v>33</v>
      </c>
    </row>
    <row r="126" spans="1:26" ht="16" customHeight="1" x14ac:dyDescent="0.2">
      <c r="A126" s="4">
        <v>125</v>
      </c>
      <c r="B126" s="7">
        <v>173</v>
      </c>
      <c r="C126" s="6" t="s">
        <v>400</v>
      </c>
      <c r="D126" s="6" t="s">
        <v>401</v>
      </c>
      <c r="E126" s="7" t="s">
        <v>42</v>
      </c>
      <c r="F126" s="7">
        <v>9</v>
      </c>
      <c r="G126" s="7" t="s">
        <v>86</v>
      </c>
      <c r="H126" s="4" t="s">
        <v>406</v>
      </c>
      <c r="J126" s="7" t="s">
        <v>82</v>
      </c>
      <c r="L126" s="7" t="s">
        <v>72</v>
      </c>
      <c r="M126" s="27" t="s">
        <v>407</v>
      </c>
      <c r="N126" s="7" t="s">
        <v>30</v>
      </c>
      <c r="P126" s="7" t="s">
        <v>31</v>
      </c>
      <c r="Q126" s="80"/>
      <c r="T126" s="4" t="s">
        <v>33</v>
      </c>
    </row>
    <row r="127" spans="1:26" ht="16" customHeight="1" x14ac:dyDescent="0.2">
      <c r="A127" s="4">
        <v>126</v>
      </c>
      <c r="B127" s="7">
        <v>173</v>
      </c>
      <c r="C127" s="6" t="s">
        <v>400</v>
      </c>
      <c r="D127" s="6" t="s">
        <v>401</v>
      </c>
      <c r="E127" s="7" t="s">
        <v>42</v>
      </c>
      <c r="F127" s="7">
        <v>9</v>
      </c>
      <c r="G127" s="7" t="s">
        <v>36</v>
      </c>
      <c r="H127" s="4" t="s">
        <v>408</v>
      </c>
      <c r="L127" s="7" t="s">
        <v>93</v>
      </c>
      <c r="M127" s="28" t="s">
        <v>409</v>
      </c>
      <c r="N127" s="7" t="s">
        <v>30</v>
      </c>
      <c r="P127" s="7" t="s">
        <v>31</v>
      </c>
      <c r="Q127" s="80"/>
      <c r="T127" s="4" t="s">
        <v>33</v>
      </c>
    </row>
    <row r="128" spans="1:26" x14ac:dyDescent="0.2">
      <c r="A128" s="4">
        <v>127</v>
      </c>
      <c r="B128" s="7">
        <v>184</v>
      </c>
      <c r="C128" s="6" t="s">
        <v>410</v>
      </c>
      <c r="D128" s="6" t="s">
        <v>401</v>
      </c>
      <c r="E128" s="7" t="s">
        <v>42</v>
      </c>
      <c r="F128" s="7">
        <v>4</v>
      </c>
      <c r="G128" s="7" t="s">
        <v>25</v>
      </c>
      <c r="H128" s="29" t="s">
        <v>411</v>
      </c>
      <c r="L128" s="7" t="s">
        <v>38</v>
      </c>
      <c r="M128" s="28" t="s">
        <v>412</v>
      </c>
      <c r="N128" s="7" t="s">
        <v>30</v>
      </c>
      <c r="P128" s="7" t="s">
        <v>31</v>
      </c>
      <c r="Q128" s="7">
        <v>8</v>
      </c>
      <c r="S128" s="7" t="s">
        <v>180</v>
      </c>
      <c r="T128" s="4" t="s">
        <v>33</v>
      </c>
    </row>
    <row r="129" spans="1:20" x14ac:dyDescent="0.2">
      <c r="A129" s="4">
        <v>128</v>
      </c>
      <c r="B129" s="7">
        <v>217</v>
      </c>
      <c r="C129" s="6" t="s">
        <v>413</v>
      </c>
      <c r="D129" s="6" t="s">
        <v>401</v>
      </c>
      <c r="E129" s="7" t="s">
        <v>42</v>
      </c>
      <c r="F129" s="7">
        <v>4</v>
      </c>
      <c r="G129" s="7" t="s">
        <v>86</v>
      </c>
      <c r="H129" s="4" t="s">
        <v>414</v>
      </c>
      <c r="J129" s="7" t="s">
        <v>82</v>
      </c>
      <c r="L129" s="7" t="s">
        <v>72</v>
      </c>
      <c r="M129" s="26" t="s">
        <v>415</v>
      </c>
      <c r="N129" s="7" t="s">
        <v>30</v>
      </c>
      <c r="P129" s="7" t="s">
        <v>31</v>
      </c>
      <c r="Q129" s="80" t="s">
        <v>34</v>
      </c>
      <c r="T129" s="4" t="s">
        <v>110</v>
      </c>
    </row>
    <row r="130" spans="1:20" x14ac:dyDescent="0.2">
      <c r="A130" s="4">
        <v>129</v>
      </c>
      <c r="B130" s="7">
        <v>217</v>
      </c>
      <c r="C130" s="6" t="s">
        <v>413</v>
      </c>
      <c r="D130" s="6" t="s">
        <v>401</v>
      </c>
      <c r="E130" s="7" t="s">
        <v>42</v>
      </c>
      <c r="F130" s="7">
        <v>6</v>
      </c>
      <c r="G130" s="7" t="s">
        <v>62</v>
      </c>
      <c r="H130" s="4" t="s">
        <v>416</v>
      </c>
      <c r="I130" s="30" t="s">
        <v>417</v>
      </c>
      <c r="L130" s="7" t="s">
        <v>93</v>
      </c>
      <c r="M130" s="26" t="s">
        <v>418</v>
      </c>
      <c r="N130" s="7" t="s">
        <v>30</v>
      </c>
      <c r="P130" s="7" t="s">
        <v>57</v>
      </c>
      <c r="Q130" s="80"/>
      <c r="T130" s="4" t="s">
        <v>110</v>
      </c>
    </row>
    <row r="131" spans="1:20" x14ac:dyDescent="0.2">
      <c r="A131" s="4">
        <v>130</v>
      </c>
      <c r="B131" s="7">
        <v>217</v>
      </c>
      <c r="C131" s="6" t="s">
        <v>413</v>
      </c>
      <c r="D131" s="6" t="s">
        <v>401</v>
      </c>
      <c r="E131" s="7" t="s">
        <v>42</v>
      </c>
      <c r="F131" s="7">
        <v>10</v>
      </c>
      <c r="G131" s="7" t="s">
        <v>164</v>
      </c>
      <c r="H131" s="4" t="s">
        <v>419</v>
      </c>
      <c r="I131" s="7" t="s">
        <v>323</v>
      </c>
      <c r="L131" s="7" t="s">
        <v>28</v>
      </c>
      <c r="M131" s="26" t="s">
        <v>420</v>
      </c>
      <c r="N131" s="7" t="s">
        <v>46</v>
      </c>
      <c r="P131" s="7" t="s">
        <v>31</v>
      </c>
      <c r="Q131" s="80"/>
      <c r="T131" s="4" t="s">
        <v>110</v>
      </c>
    </row>
    <row r="132" spans="1:20" x14ac:dyDescent="0.2">
      <c r="A132" s="4">
        <v>131</v>
      </c>
      <c r="B132" s="7">
        <v>164</v>
      </c>
      <c r="C132" s="6" t="s">
        <v>421</v>
      </c>
      <c r="D132" s="6" t="s">
        <v>401</v>
      </c>
      <c r="E132" s="7" t="s">
        <v>24</v>
      </c>
      <c r="F132" s="7">
        <v>1</v>
      </c>
      <c r="G132" s="7" t="s">
        <v>36</v>
      </c>
      <c r="H132" s="4" t="s">
        <v>422</v>
      </c>
      <c r="I132" s="7" t="s">
        <v>203</v>
      </c>
      <c r="L132" s="7" t="s">
        <v>28</v>
      </c>
      <c r="M132" s="26" t="s">
        <v>423</v>
      </c>
      <c r="N132" s="7" t="s">
        <v>30</v>
      </c>
      <c r="P132" s="7" t="s">
        <v>31</v>
      </c>
      <c r="Q132" s="80" t="s">
        <v>34</v>
      </c>
      <c r="T132" s="4" t="s">
        <v>110</v>
      </c>
    </row>
    <row r="133" spans="1:20" x14ac:dyDescent="0.2">
      <c r="A133" s="4">
        <v>132</v>
      </c>
      <c r="B133" s="7">
        <v>164</v>
      </c>
      <c r="C133" s="6" t="s">
        <v>421</v>
      </c>
      <c r="D133" s="6" t="s">
        <v>401</v>
      </c>
      <c r="E133" s="7" t="s">
        <v>24</v>
      </c>
      <c r="F133" s="7">
        <v>4</v>
      </c>
      <c r="G133" s="7" t="s">
        <v>164</v>
      </c>
      <c r="H133" s="4" t="s">
        <v>424</v>
      </c>
      <c r="I133" s="7" t="s">
        <v>323</v>
      </c>
      <c r="L133" s="7" t="s">
        <v>198</v>
      </c>
      <c r="M133" s="26" t="s">
        <v>425</v>
      </c>
      <c r="N133" s="7" t="s">
        <v>46</v>
      </c>
      <c r="P133" s="7" t="s">
        <v>31</v>
      </c>
      <c r="Q133" s="80"/>
      <c r="T133" s="4" t="s">
        <v>110</v>
      </c>
    </row>
    <row r="134" spans="1:20" x14ac:dyDescent="0.2">
      <c r="A134" s="4">
        <v>133</v>
      </c>
      <c r="B134" s="7">
        <v>164</v>
      </c>
      <c r="C134" s="6" t="s">
        <v>421</v>
      </c>
      <c r="D134" s="6" t="s">
        <v>401</v>
      </c>
      <c r="E134" s="7" t="s">
        <v>24</v>
      </c>
      <c r="F134" s="7">
        <v>6</v>
      </c>
      <c r="G134" s="7" t="s">
        <v>43</v>
      </c>
      <c r="H134" s="4" t="s">
        <v>426</v>
      </c>
      <c r="I134" s="7" t="s">
        <v>323</v>
      </c>
      <c r="L134" s="7" t="s">
        <v>198</v>
      </c>
      <c r="M134" s="26" t="s">
        <v>427</v>
      </c>
      <c r="N134" s="7" t="s">
        <v>30</v>
      </c>
      <c r="P134" s="7" t="s">
        <v>57</v>
      </c>
      <c r="Q134" s="80"/>
      <c r="T134" s="4" t="s">
        <v>110</v>
      </c>
    </row>
    <row r="135" spans="1:20" x14ac:dyDescent="0.2">
      <c r="A135" s="4">
        <v>134</v>
      </c>
      <c r="B135" s="7">
        <v>164</v>
      </c>
      <c r="C135" s="6" t="s">
        <v>421</v>
      </c>
      <c r="D135" s="6" t="s">
        <v>401</v>
      </c>
      <c r="E135" s="7" t="s">
        <v>24</v>
      </c>
      <c r="F135" s="7">
        <v>6</v>
      </c>
      <c r="G135" s="7" t="s">
        <v>36</v>
      </c>
      <c r="H135" s="4" t="s">
        <v>428</v>
      </c>
      <c r="I135" s="30" t="s">
        <v>417</v>
      </c>
      <c r="J135" s="7" t="s">
        <v>82</v>
      </c>
      <c r="L135" s="7" t="s">
        <v>72</v>
      </c>
      <c r="M135" s="27" t="s">
        <v>429</v>
      </c>
      <c r="N135" s="7" t="s">
        <v>30</v>
      </c>
      <c r="P135" s="7" t="s">
        <v>31</v>
      </c>
      <c r="Q135" s="80"/>
      <c r="T135" s="4" t="s">
        <v>110</v>
      </c>
    </row>
    <row r="136" spans="1:20" x14ac:dyDescent="0.2">
      <c r="A136" s="4">
        <v>135</v>
      </c>
      <c r="B136" s="7">
        <v>181</v>
      </c>
      <c r="C136" s="6" t="s">
        <v>430</v>
      </c>
      <c r="D136" s="6" t="s">
        <v>401</v>
      </c>
      <c r="E136" s="7" t="s">
        <v>24</v>
      </c>
      <c r="F136" s="7">
        <v>1</v>
      </c>
      <c r="G136" s="7" t="s">
        <v>43</v>
      </c>
      <c r="H136" s="4" t="s">
        <v>431</v>
      </c>
      <c r="I136" s="7" t="s">
        <v>64</v>
      </c>
      <c r="L136" s="7" t="s">
        <v>38</v>
      </c>
      <c r="M136" s="26" t="s">
        <v>432</v>
      </c>
      <c r="N136" s="7" t="s">
        <v>30</v>
      </c>
      <c r="P136" s="7" t="s">
        <v>31</v>
      </c>
      <c r="Q136" s="80">
        <v>7</v>
      </c>
      <c r="S136" s="80" t="s">
        <v>229</v>
      </c>
      <c r="T136" s="4" t="s">
        <v>33</v>
      </c>
    </row>
    <row r="137" spans="1:20" x14ac:dyDescent="0.2">
      <c r="A137" s="4">
        <v>136</v>
      </c>
      <c r="B137" s="7">
        <v>181</v>
      </c>
      <c r="C137" s="6" t="s">
        <v>430</v>
      </c>
      <c r="D137" s="6" t="s">
        <v>401</v>
      </c>
      <c r="E137" s="7" t="s">
        <v>24</v>
      </c>
      <c r="F137" s="7">
        <v>1</v>
      </c>
      <c r="G137" s="7" t="s">
        <v>119</v>
      </c>
      <c r="H137" s="4" t="s">
        <v>433</v>
      </c>
      <c r="L137" s="7" t="s">
        <v>93</v>
      </c>
      <c r="M137" s="26" t="s">
        <v>434</v>
      </c>
      <c r="N137" s="7" t="s">
        <v>30</v>
      </c>
      <c r="P137" s="7" t="s">
        <v>31</v>
      </c>
      <c r="Q137" s="80"/>
      <c r="S137" s="80"/>
      <c r="T137" s="4" t="s">
        <v>33</v>
      </c>
    </row>
    <row r="138" spans="1:20" x14ac:dyDescent="0.2">
      <c r="A138" s="4">
        <v>137</v>
      </c>
      <c r="B138" s="7">
        <v>181</v>
      </c>
      <c r="C138" s="6" t="s">
        <v>430</v>
      </c>
      <c r="D138" s="6" t="s">
        <v>401</v>
      </c>
      <c r="E138" s="7" t="s">
        <v>24</v>
      </c>
      <c r="F138" s="7">
        <v>5</v>
      </c>
      <c r="G138" s="7" t="s">
        <v>119</v>
      </c>
      <c r="H138" s="4" t="s">
        <v>435</v>
      </c>
      <c r="J138" s="7" t="s">
        <v>162</v>
      </c>
      <c r="L138" s="7" t="s">
        <v>72</v>
      </c>
      <c r="M138" s="26" t="s">
        <v>436</v>
      </c>
      <c r="N138" s="7" t="s">
        <v>30</v>
      </c>
      <c r="P138" s="7" t="s">
        <v>31</v>
      </c>
      <c r="Q138" s="80"/>
      <c r="S138" s="80"/>
      <c r="T138" s="4" t="s">
        <v>33</v>
      </c>
    </row>
    <row r="139" spans="1:20" x14ac:dyDescent="0.2">
      <c r="A139" s="4">
        <v>138</v>
      </c>
      <c r="B139" s="7">
        <v>183</v>
      </c>
      <c r="C139" s="6" t="s">
        <v>437</v>
      </c>
      <c r="D139" s="6" t="s">
        <v>401</v>
      </c>
      <c r="E139" s="7" t="s">
        <v>24</v>
      </c>
      <c r="F139" s="7">
        <v>6</v>
      </c>
      <c r="G139" s="7" t="s">
        <v>68</v>
      </c>
      <c r="H139" s="4" t="s">
        <v>438</v>
      </c>
      <c r="L139" s="7" t="s">
        <v>70</v>
      </c>
      <c r="M139" s="26" t="s">
        <v>439</v>
      </c>
      <c r="N139" s="7" t="s">
        <v>30</v>
      </c>
      <c r="P139" s="7" t="s">
        <v>31</v>
      </c>
      <c r="Q139" s="80" t="s">
        <v>34</v>
      </c>
      <c r="T139" s="4" t="s">
        <v>110</v>
      </c>
    </row>
    <row r="140" spans="1:20" x14ac:dyDescent="0.2">
      <c r="A140" s="4">
        <v>139</v>
      </c>
      <c r="B140" s="7">
        <v>183</v>
      </c>
      <c r="C140" s="6" t="s">
        <v>437</v>
      </c>
      <c r="D140" s="6" t="s">
        <v>401</v>
      </c>
      <c r="E140" s="7" t="s">
        <v>24</v>
      </c>
      <c r="F140" s="7">
        <v>7</v>
      </c>
      <c r="G140" s="7" t="s">
        <v>62</v>
      </c>
      <c r="H140" s="4" t="s">
        <v>440</v>
      </c>
      <c r="I140" s="30" t="s">
        <v>417</v>
      </c>
      <c r="L140" s="7" t="s">
        <v>70</v>
      </c>
      <c r="M140" s="26" t="s">
        <v>441</v>
      </c>
      <c r="N140" s="7" t="s">
        <v>30</v>
      </c>
      <c r="P140" s="7" t="s">
        <v>31</v>
      </c>
      <c r="Q140" s="80"/>
      <c r="T140" s="4" t="s">
        <v>110</v>
      </c>
    </row>
    <row r="141" spans="1:20" x14ac:dyDescent="0.2">
      <c r="A141" s="4">
        <v>140</v>
      </c>
      <c r="B141" s="7">
        <v>195</v>
      </c>
      <c r="C141" s="6" t="s">
        <v>442</v>
      </c>
      <c r="D141" s="6" t="s">
        <v>401</v>
      </c>
      <c r="E141" s="7" t="s">
        <v>24</v>
      </c>
      <c r="F141" s="7">
        <v>4</v>
      </c>
      <c r="G141" s="7" t="s">
        <v>43</v>
      </c>
      <c r="H141" s="4" t="s">
        <v>443</v>
      </c>
      <c r="I141" s="30" t="s">
        <v>203</v>
      </c>
      <c r="K141" s="7" t="s">
        <v>238</v>
      </c>
      <c r="L141" s="7" t="s">
        <v>28</v>
      </c>
      <c r="M141" s="4" t="s">
        <v>78</v>
      </c>
      <c r="N141" s="7" t="s">
        <v>30</v>
      </c>
      <c r="P141" s="7" t="s">
        <v>31</v>
      </c>
      <c r="Q141" s="7">
        <v>5</v>
      </c>
      <c r="S141" s="7" t="s">
        <v>47</v>
      </c>
      <c r="T141" s="4" t="s">
        <v>33</v>
      </c>
    </row>
    <row r="142" spans="1:20" x14ac:dyDescent="0.2">
      <c r="A142" s="4">
        <v>141</v>
      </c>
      <c r="B142" s="7">
        <v>218</v>
      </c>
      <c r="C142" s="6" t="s">
        <v>444</v>
      </c>
      <c r="D142" s="6" t="s">
        <v>401</v>
      </c>
      <c r="E142" s="7" t="s">
        <v>125</v>
      </c>
      <c r="F142" s="7">
        <v>1</v>
      </c>
      <c r="G142" s="7" t="s">
        <v>62</v>
      </c>
      <c r="H142" s="4" t="s">
        <v>445</v>
      </c>
      <c r="J142" s="7" t="s">
        <v>82</v>
      </c>
      <c r="L142" s="7" t="s">
        <v>93</v>
      </c>
      <c r="M142" s="27" t="s">
        <v>446</v>
      </c>
      <c r="N142" s="7" t="s">
        <v>30</v>
      </c>
      <c r="P142" s="7" t="s">
        <v>57</v>
      </c>
      <c r="Q142" s="80" t="s">
        <v>34</v>
      </c>
      <c r="T142" s="4" t="s">
        <v>110</v>
      </c>
    </row>
    <row r="143" spans="1:20" x14ac:dyDescent="0.2">
      <c r="A143" s="4">
        <v>142</v>
      </c>
      <c r="B143" s="7">
        <v>218</v>
      </c>
      <c r="C143" s="6" t="s">
        <v>444</v>
      </c>
      <c r="D143" s="6" t="s">
        <v>401</v>
      </c>
      <c r="E143" s="7" t="s">
        <v>125</v>
      </c>
      <c r="F143" s="7">
        <v>1</v>
      </c>
      <c r="G143" s="7" t="s">
        <v>86</v>
      </c>
      <c r="H143" s="4" t="s">
        <v>447</v>
      </c>
      <c r="L143" s="7" t="s">
        <v>93</v>
      </c>
      <c r="M143" s="26" t="s">
        <v>448</v>
      </c>
      <c r="N143" s="7" t="s">
        <v>30</v>
      </c>
      <c r="P143" s="7" t="s">
        <v>31</v>
      </c>
      <c r="Q143" s="80"/>
      <c r="T143" s="4" t="s">
        <v>110</v>
      </c>
    </row>
    <row r="144" spans="1:20" x14ac:dyDescent="0.2">
      <c r="A144" s="4">
        <v>143</v>
      </c>
      <c r="B144" s="7">
        <v>218</v>
      </c>
      <c r="C144" s="6" t="s">
        <v>444</v>
      </c>
      <c r="D144" s="6" t="s">
        <v>401</v>
      </c>
      <c r="E144" s="7" t="s">
        <v>125</v>
      </c>
      <c r="F144" s="7">
        <v>5</v>
      </c>
      <c r="G144" s="7" t="s">
        <v>62</v>
      </c>
      <c r="H144" s="4" t="s">
        <v>449</v>
      </c>
      <c r="I144" s="7" t="s">
        <v>203</v>
      </c>
      <c r="L144" s="7" t="s">
        <v>28</v>
      </c>
      <c r="M144" s="28" t="s">
        <v>450</v>
      </c>
      <c r="N144" s="7" t="s">
        <v>30</v>
      </c>
      <c r="P144" s="7" t="s">
        <v>57</v>
      </c>
      <c r="Q144" s="80"/>
      <c r="T144" s="4" t="s">
        <v>110</v>
      </c>
    </row>
    <row r="145" spans="1:20" x14ac:dyDescent="0.2">
      <c r="A145" s="4">
        <v>144</v>
      </c>
      <c r="B145" s="7">
        <v>218</v>
      </c>
      <c r="C145" s="6" t="s">
        <v>444</v>
      </c>
      <c r="D145" s="6" t="s">
        <v>401</v>
      </c>
      <c r="E145" s="7" t="s">
        <v>125</v>
      </c>
      <c r="F145" s="7">
        <v>9</v>
      </c>
      <c r="G145" s="7" t="s">
        <v>182</v>
      </c>
      <c r="H145" s="4" t="s">
        <v>451</v>
      </c>
      <c r="I145" s="7" t="s">
        <v>203</v>
      </c>
      <c r="L145" s="7" t="s">
        <v>28</v>
      </c>
      <c r="M145" s="26" t="s">
        <v>452</v>
      </c>
      <c r="N145" s="7" t="s">
        <v>30</v>
      </c>
      <c r="P145" s="7" t="s">
        <v>31</v>
      </c>
      <c r="Q145" s="80"/>
      <c r="T145" s="4" t="s">
        <v>110</v>
      </c>
    </row>
    <row r="146" spans="1:20" x14ac:dyDescent="0.2">
      <c r="A146" s="4">
        <v>145</v>
      </c>
      <c r="B146" s="7">
        <v>218</v>
      </c>
      <c r="C146" s="6" t="s">
        <v>444</v>
      </c>
      <c r="D146" s="6" t="s">
        <v>401</v>
      </c>
      <c r="E146" s="7" t="s">
        <v>125</v>
      </c>
      <c r="F146" s="7">
        <v>10</v>
      </c>
      <c r="G146" s="7" t="s">
        <v>43</v>
      </c>
      <c r="H146" s="4" t="s">
        <v>453</v>
      </c>
      <c r="I146" s="7" t="s">
        <v>203</v>
      </c>
      <c r="L146" s="7" t="s">
        <v>28</v>
      </c>
      <c r="M146" s="27" t="s">
        <v>454</v>
      </c>
      <c r="N146" s="7" t="s">
        <v>30</v>
      </c>
      <c r="P146" s="7" t="s">
        <v>31</v>
      </c>
      <c r="Q146" s="80"/>
      <c r="T146" s="4" t="s">
        <v>110</v>
      </c>
    </row>
    <row r="147" spans="1:20" x14ac:dyDescent="0.2">
      <c r="A147" s="4">
        <v>146</v>
      </c>
      <c r="B147" s="7">
        <v>218</v>
      </c>
      <c r="C147" s="6" t="s">
        <v>444</v>
      </c>
      <c r="D147" s="6" t="s">
        <v>401</v>
      </c>
      <c r="E147" s="7" t="s">
        <v>125</v>
      </c>
      <c r="F147" s="7">
        <v>10</v>
      </c>
      <c r="G147" s="7" t="s">
        <v>86</v>
      </c>
      <c r="H147" s="4" t="s">
        <v>455</v>
      </c>
      <c r="L147" s="7" t="s">
        <v>77</v>
      </c>
      <c r="M147" s="26" t="s">
        <v>456</v>
      </c>
      <c r="N147" s="7" t="s">
        <v>30</v>
      </c>
      <c r="P147" s="7" t="s">
        <v>57</v>
      </c>
      <c r="Q147" s="80"/>
      <c r="T147" s="4" t="s">
        <v>110</v>
      </c>
    </row>
    <row r="148" spans="1:20" x14ac:dyDescent="0.2">
      <c r="A148" s="4">
        <v>147</v>
      </c>
      <c r="B148" s="7">
        <v>200</v>
      </c>
      <c r="C148" s="6" t="s">
        <v>457</v>
      </c>
      <c r="D148" s="6" t="s">
        <v>401</v>
      </c>
      <c r="E148" s="7" t="s">
        <v>125</v>
      </c>
      <c r="F148" s="7">
        <v>1</v>
      </c>
      <c r="G148" s="7" t="s">
        <v>36</v>
      </c>
      <c r="H148" s="31" t="s">
        <v>458</v>
      </c>
      <c r="I148" s="7" t="s">
        <v>64</v>
      </c>
      <c r="J148" s="7" t="s">
        <v>82</v>
      </c>
      <c r="L148" s="7" t="s">
        <v>28</v>
      </c>
      <c r="M148" s="26" t="s">
        <v>459</v>
      </c>
      <c r="N148" s="7" t="s">
        <v>30</v>
      </c>
      <c r="P148" s="7" t="s">
        <v>57</v>
      </c>
      <c r="Q148" s="7">
        <v>1</v>
      </c>
      <c r="S148" s="7" t="s">
        <v>47</v>
      </c>
      <c r="T148" s="4" t="s">
        <v>33</v>
      </c>
    </row>
    <row r="149" spans="1:20" x14ac:dyDescent="0.2">
      <c r="A149" s="4">
        <v>148</v>
      </c>
      <c r="B149" s="7">
        <v>191</v>
      </c>
      <c r="C149" s="6" t="s">
        <v>460</v>
      </c>
      <c r="D149" s="6" t="s">
        <v>401</v>
      </c>
      <c r="E149" s="7" t="s">
        <v>125</v>
      </c>
      <c r="F149" s="7">
        <v>1</v>
      </c>
      <c r="G149" s="7" t="s">
        <v>86</v>
      </c>
      <c r="H149" s="4" t="s">
        <v>461</v>
      </c>
      <c r="I149" s="7" t="s">
        <v>203</v>
      </c>
      <c r="L149" s="7" t="s">
        <v>198</v>
      </c>
      <c r="M149" s="26" t="s">
        <v>462</v>
      </c>
      <c r="N149" s="7" t="s">
        <v>30</v>
      </c>
      <c r="P149" s="7" t="s">
        <v>31</v>
      </c>
      <c r="Q149" s="7">
        <v>4</v>
      </c>
      <c r="S149" s="7" t="s">
        <v>180</v>
      </c>
      <c r="T149" s="4" t="s">
        <v>110</v>
      </c>
    </row>
    <row r="150" spans="1:20" x14ac:dyDescent="0.2">
      <c r="A150" s="4">
        <v>149</v>
      </c>
      <c r="B150" s="7">
        <v>171</v>
      </c>
      <c r="C150" s="6" t="s">
        <v>463</v>
      </c>
      <c r="D150" s="6" t="s">
        <v>401</v>
      </c>
      <c r="E150" s="7" t="s">
        <v>125</v>
      </c>
      <c r="F150" s="7">
        <v>1</v>
      </c>
      <c r="G150" s="7" t="s">
        <v>294</v>
      </c>
      <c r="H150" s="4" t="s">
        <v>464</v>
      </c>
      <c r="I150" s="7" t="s">
        <v>203</v>
      </c>
      <c r="L150" s="7" t="s">
        <v>198</v>
      </c>
      <c r="M150" s="26" t="s">
        <v>465</v>
      </c>
      <c r="N150" s="7" t="s">
        <v>46</v>
      </c>
      <c r="P150" s="7" t="s">
        <v>57</v>
      </c>
      <c r="Q150" s="7" t="s">
        <v>34</v>
      </c>
      <c r="T150" s="4" t="s">
        <v>33</v>
      </c>
    </row>
    <row r="151" spans="1:20" x14ac:dyDescent="0.2">
      <c r="A151" s="4">
        <v>150</v>
      </c>
      <c r="B151" s="7">
        <v>212</v>
      </c>
      <c r="C151" s="6" t="s">
        <v>466</v>
      </c>
      <c r="D151" s="6" t="s">
        <v>401</v>
      </c>
      <c r="E151" s="7" t="s">
        <v>24</v>
      </c>
      <c r="F151" s="7">
        <v>1</v>
      </c>
      <c r="G151" s="7" t="s">
        <v>68</v>
      </c>
      <c r="H151" s="32" t="s">
        <v>467</v>
      </c>
      <c r="I151" s="7" t="s">
        <v>203</v>
      </c>
      <c r="L151" s="7" t="s">
        <v>198</v>
      </c>
      <c r="M151" s="33" t="s">
        <v>468</v>
      </c>
      <c r="N151" s="7" t="s">
        <v>46</v>
      </c>
      <c r="P151" s="7" t="s">
        <v>57</v>
      </c>
      <c r="Q151" s="7" t="s">
        <v>34</v>
      </c>
      <c r="T151" s="4" t="s">
        <v>33</v>
      </c>
    </row>
    <row r="152" spans="1:20" ht="15.5" customHeight="1" x14ac:dyDescent="0.2">
      <c r="A152" s="4">
        <v>151</v>
      </c>
      <c r="B152" s="7">
        <v>170</v>
      </c>
      <c r="C152" s="6" t="s">
        <v>469</v>
      </c>
      <c r="D152" s="6" t="s">
        <v>401</v>
      </c>
      <c r="E152" s="7" t="s">
        <v>125</v>
      </c>
      <c r="F152" s="7">
        <v>2</v>
      </c>
      <c r="G152" s="7" t="s">
        <v>62</v>
      </c>
      <c r="H152" s="32" t="s">
        <v>470</v>
      </c>
      <c r="L152" s="7" t="s">
        <v>40</v>
      </c>
      <c r="M152" s="33" t="s">
        <v>471</v>
      </c>
      <c r="N152" s="7" t="s">
        <v>30</v>
      </c>
      <c r="P152" s="7" t="s">
        <v>57</v>
      </c>
      <c r="Q152" s="80" t="s">
        <v>34</v>
      </c>
      <c r="T152" s="4" t="s">
        <v>33</v>
      </c>
    </row>
    <row r="153" spans="1:20" ht="15.5" customHeight="1" x14ac:dyDescent="0.2">
      <c r="A153" s="4">
        <v>152</v>
      </c>
      <c r="B153" s="7">
        <v>170</v>
      </c>
      <c r="C153" s="6" t="s">
        <v>469</v>
      </c>
      <c r="D153" s="6" t="s">
        <v>401</v>
      </c>
      <c r="E153" s="7" t="s">
        <v>125</v>
      </c>
      <c r="F153" s="7">
        <v>10</v>
      </c>
      <c r="G153" s="7" t="s">
        <v>36</v>
      </c>
      <c r="H153" s="32" t="s">
        <v>472</v>
      </c>
      <c r="J153" s="7" t="s">
        <v>82</v>
      </c>
      <c r="L153" s="7" t="s">
        <v>72</v>
      </c>
      <c r="M153" s="34" t="s">
        <v>473</v>
      </c>
      <c r="N153" s="7" t="s">
        <v>30</v>
      </c>
      <c r="P153" s="7" t="s">
        <v>57</v>
      </c>
      <c r="Q153" s="80"/>
      <c r="T153" s="4" t="s">
        <v>33</v>
      </c>
    </row>
    <row r="154" spans="1:20" x14ac:dyDescent="0.2">
      <c r="A154" s="4">
        <v>153</v>
      </c>
      <c r="B154" s="7">
        <v>6</v>
      </c>
      <c r="C154" s="6" t="s">
        <v>474</v>
      </c>
      <c r="D154" s="6" t="s">
        <v>475</v>
      </c>
      <c r="E154" s="7" t="s">
        <v>42</v>
      </c>
      <c r="F154" s="7">
        <v>1</v>
      </c>
      <c r="G154" s="7" t="s">
        <v>25</v>
      </c>
      <c r="H154" s="4" t="s">
        <v>476</v>
      </c>
      <c r="N154" s="7" t="s">
        <v>30</v>
      </c>
      <c r="P154" s="7" t="s">
        <v>31</v>
      </c>
    </row>
    <row r="155" spans="1:20" x14ac:dyDescent="0.2">
      <c r="A155" s="4">
        <v>154</v>
      </c>
      <c r="B155" s="7">
        <v>6</v>
      </c>
      <c r="C155" s="6" t="s">
        <v>474</v>
      </c>
      <c r="D155" s="6" t="s">
        <v>475</v>
      </c>
      <c r="E155" s="7" t="s">
        <v>42</v>
      </c>
      <c r="F155" s="7">
        <v>7</v>
      </c>
      <c r="G155" s="7" t="s">
        <v>86</v>
      </c>
      <c r="H155" s="4" t="s">
        <v>477</v>
      </c>
      <c r="N155" s="7" t="s">
        <v>30</v>
      </c>
      <c r="P155" s="7" t="s">
        <v>31</v>
      </c>
    </row>
    <row r="156" spans="1:20" x14ac:dyDescent="0.2">
      <c r="A156" s="4">
        <v>155</v>
      </c>
      <c r="B156" s="7">
        <v>6</v>
      </c>
      <c r="C156" s="6" t="s">
        <v>474</v>
      </c>
      <c r="D156" s="6" t="s">
        <v>475</v>
      </c>
      <c r="E156" s="7" t="s">
        <v>42</v>
      </c>
      <c r="F156" s="7">
        <v>8</v>
      </c>
      <c r="G156" s="7" t="s">
        <v>119</v>
      </c>
      <c r="H156" s="4" t="s">
        <v>478</v>
      </c>
      <c r="N156" s="7" t="s">
        <v>30</v>
      </c>
      <c r="P156" s="7" t="s">
        <v>31</v>
      </c>
    </row>
    <row r="157" spans="1:20" x14ac:dyDescent="0.2">
      <c r="A157" s="4">
        <v>156</v>
      </c>
      <c r="B157" s="7">
        <v>6</v>
      </c>
      <c r="C157" s="6" t="s">
        <v>474</v>
      </c>
      <c r="D157" s="6" t="s">
        <v>475</v>
      </c>
      <c r="E157" s="7" t="s">
        <v>42</v>
      </c>
      <c r="F157" s="7">
        <v>9</v>
      </c>
      <c r="G157" s="7" t="s">
        <v>86</v>
      </c>
      <c r="H157" s="4" t="s">
        <v>479</v>
      </c>
      <c r="N157" s="7" t="s">
        <v>30</v>
      </c>
      <c r="P157" s="7" t="s">
        <v>31</v>
      </c>
    </row>
    <row r="158" spans="1:20" x14ac:dyDescent="0.2">
      <c r="A158" s="4">
        <v>157</v>
      </c>
      <c r="B158" s="7">
        <v>9</v>
      </c>
      <c r="C158" s="6" t="s">
        <v>480</v>
      </c>
      <c r="D158" s="6" t="s">
        <v>475</v>
      </c>
      <c r="E158" s="7" t="s">
        <v>24</v>
      </c>
      <c r="F158" s="7">
        <v>1</v>
      </c>
      <c r="G158" s="7" t="s">
        <v>43</v>
      </c>
      <c r="H158" s="4" t="s">
        <v>481</v>
      </c>
      <c r="N158" s="7" t="s">
        <v>46</v>
      </c>
      <c r="P158" s="7" t="s">
        <v>31</v>
      </c>
    </row>
    <row r="159" spans="1:20" x14ac:dyDescent="0.2">
      <c r="A159" s="4">
        <v>158</v>
      </c>
      <c r="B159" s="7">
        <v>9</v>
      </c>
      <c r="C159" s="6" t="s">
        <v>480</v>
      </c>
      <c r="D159" s="6" t="s">
        <v>475</v>
      </c>
      <c r="E159" s="7" t="s">
        <v>24</v>
      </c>
      <c r="F159" s="7">
        <v>1</v>
      </c>
      <c r="G159" s="7" t="s">
        <v>25</v>
      </c>
      <c r="H159" s="4" t="s">
        <v>482</v>
      </c>
      <c r="N159" s="7" t="s">
        <v>30</v>
      </c>
      <c r="P159" s="7" t="s">
        <v>31</v>
      </c>
    </row>
    <row r="160" spans="1:20" x14ac:dyDescent="0.2">
      <c r="A160" s="4">
        <v>159</v>
      </c>
      <c r="B160" s="7">
        <v>9</v>
      </c>
      <c r="C160" s="6" t="s">
        <v>480</v>
      </c>
      <c r="D160" s="6" t="s">
        <v>475</v>
      </c>
      <c r="E160" s="7" t="s">
        <v>24</v>
      </c>
      <c r="F160" s="7">
        <v>2</v>
      </c>
      <c r="G160" s="7" t="s">
        <v>68</v>
      </c>
      <c r="H160" s="4" t="s">
        <v>483</v>
      </c>
      <c r="N160" s="7" t="s">
        <v>46</v>
      </c>
      <c r="P160" s="7" t="s">
        <v>57</v>
      </c>
    </row>
    <row r="161" spans="1:16" x14ac:dyDescent="0.2">
      <c r="A161" s="4">
        <v>160</v>
      </c>
      <c r="B161" s="7">
        <v>9</v>
      </c>
      <c r="C161" s="6" t="s">
        <v>480</v>
      </c>
      <c r="D161" s="6" t="s">
        <v>475</v>
      </c>
      <c r="E161" s="7" t="s">
        <v>24</v>
      </c>
      <c r="F161" s="7">
        <v>3</v>
      </c>
      <c r="G161" s="7" t="s">
        <v>25</v>
      </c>
      <c r="H161" s="4" t="s">
        <v>484</v>
      </c>
      <c r="N161" s="7" t="s">
        <v>46</v>
      </c>
      <c r="P161" s="7" t="s">
        <v>31</v>
      </c>
    </row>
    <row r="162" spans="1:16" x14ac:dyDescent="0.2">
      <c r="A162" s="4">
        <v>161</v>
      </c>
      <c r="B162" s="7">
        <v>14</v>
      </c>
      <c r="C162" s="6" t="s">
        <v>485</v>
      </c>
      <c r="D162" s="6" t="s">
        <v>475</v>
      </c>
      <c r="E162" s="7" t="s">
        <v>125</v>
      </c>
      <c r="F162" s="7">
        <v>1</v>
      </c>
      <c r="G162" s="7" t="s">
        <v>68</v>
      </c>
      <c r="H162" s="4" t="s">
        <v>486</v>
      </c>
      <c r="N162" s="7" t="s">
        <v>30</v>
      </c>
      <c r="P162" s="7" t="s">
        <v>57</v>
      </c>
    </row>
    <row r="163" spans="1:16" x14ac:dyDescent="0.2">
      <c r="A163" s="4">
        <v>162</v>
      </c>
      <c r="B163" s="7">
        <v>19</v>
      </c>
      <c r="C163" s="6" t="s">
        <v>487</v>
      </c>
      <c r="D163" s="6" t="s">
        <v>475</v>
      </c>
      <c r="E163" s="7" t="s">
        <v>125</v>
      </c>
      <c r="F163" s="7">
        <v>1</v>
      </c>
      <c r="G163" s="7" t="s">
        <v>43</v>
      </c>
      <c r="H163" s="4" t="s">
        <v>488</v>
      </c>
      <c r="N163" s="7" t="s">
        <v>46</v>
      </c>
      <c r="P163" s="7" t="s">
        <v>31</v>
      </c>
    </row>
    <row r="164" spans="1:16" x14ac:dyDescent="0.2">
      <c r="A164" s="4">
        <v>163</v>
      </c>
      <c r="B164" s="7">
        <v>19</v>
      </c>
      <c r="C164" s="6" t="s">
        <v>487</v>
      </c>
      <c r="D164" s="6" t="s">
        <v>475</v>
      </c>
      <c r="E164" s="7" t="s">
        <v>125</v>
      </c>
      <c r="F164" s="7">
        <v>3</v>
      </c>
      <c r="G164" s="7" t="s">
        <v>25</v>
      </c>
      <c r="H164" s="4" t="s">
        <v>489</v>
      </c>
      <c r="N164" s="7" t="s">
        <v>30</v>
      </c>
      <c r="P164" s="7" t="s">
        <v>31</v>
      </c>
    </row>
    <row r="165" spans="1:16" x14ac:dyDescent="0.2">
      <c r="A165" s="4">
        <v>164</v>
      </c>
      <c r="B165" s="7">
        <v>19</v>
      </c>
      <c r="C165" s="6" t="s">
        <v>487</v>
      </c>
      <c r="D165" s="6" t="s">
        <v>475</v>
      </c>
      <c r="E165" s="7" t="s">
        <v>125</v>
      </c>
      <c r="F165" s="7">
        <v>3</v>
      </c>
      <c r="G165" s="7" t="s">
        <v>62</v>
      </c>
      <c r="H165" s="4" t="s">
        <v>490</v>
      </c>
      <c r="N165" s="7" t="s">
        <v>30</v>
      </c>
      <c r="P165" s="7" t="s">
        <v>57</v>
      </c>
    </row>
    <row r="166" spans="1:16" x14ac:dyDescent="0.2">
      <c r="A166" s="4">
        <v>165</v>
      </c>
      <c r="B166" s="7">
        <v>19</v>
      </c>
      <c r="C166" s="6" t="s">
        <v>487</v>
      </c>
      <c r="D166" s="6" t="s">
        <v>475</v>
      </c>
      <c r="E166" s="7" t="s">
        <v>125</v>
      </c>
      <c r="F166" s="7">
        <v>4</v>
      </c>
      <c r="G166" s="7" t="s">
        <v>86</v>
      </c>
      <c r="H166" s="4" t="s">
        <v>491</v>
      </c>
      <c r="N166" s="7" t="s">
        <v>30</v>
      </c>
      <c r="P166" s="7" t="s">
        <v>31</v>
      </c>
    </row>
    <row r="167" spans="1:16" x14ac:dyDescent="0.2">
      <c r="A167" s="4">
        <v>166</v>
      </c>
      <c r="B167" s="7">
        <v>19</v>
      </c>
      <c r="C167" s="6" t="s">
        <v>487</v>
      </c>
      <c r="D167" s="6" t="s">
        <v>475</v>
      </c>
      <c r="E167" s="7" t="s">
        <v>125</v>
      </c>
      <c r="F167" s="7">
        <v>5</v>
      </c>
      <c r="G167" s="7" t="s">
        <v>68</v>
      </c>
      <c r="H167" s="4" t="s">
        <v>492</v>
      </c>
      <c r="N167" s="7" t="s">
        <v>30</v>
      </c>
      <c r="P167" s="7" t="s">
        <v>57</v>
      </c>
    </row>
    <row r="168" spans="1:16" x14ac:dyDescent="0.2">
      <c r="A168" s="4">
        <v>167</v>
      </c>
      <c r="B168" s="7">
        <v>19</v>
      </c>
      <c r="C168" s="6" t="s">
        <v>487</v>
      </c>
      <c r="D168" s="6" t="s">
        <v>475</v>
      </c>
      <c r="E168" s="7" t="s">
        <v>125</v>
      </c>
      <c r="F168" s="7">
        <v>6</v>
      </c>
      <c r="G168" s="7" t="s">
        <v>36</v>
      </c>
      <c r="H168" s="4" t="s">
        <v>493</v>
      </c>
      <c r="N168" s="7" t="s">
        <v>30</v>
      </c>
      <c r="P168" s="7" t="s">
        <v>31</v>
      </c>
    </row>
    <row r="169" spans="1:16" x14ac:dyDescent="0.2">
      <c r="A169" s="4">
        <v>168</v>
      </c>
      <c r="B169" s="7">
        <v>19</v>
      </c>
      <c r="C169" s="6" t="s">
        <v>487</v>
      </c>
      <c r="D169" s="6" t="s">
        <v>475</v>
      </c>
      <c r="E169" s="7" t="s">
        <v>125</v>
      </c>
      <c r="F169" s="7">
        <v>6</v>
      </c>
      <c r="G169" s="7" t="s">
        <v>25</v>
      </c>
      <c r="H169" s="4" t="s">
        <v>494</v>
      </c>
      <c r="N169" s="7" t="s">
        <v>30</v>
      </c>
      <c r="P169" s="7" t="s">
        <v>31</v>
      </c>
    </row>
    <row r="170" spans="1:16" x14ac:dyDescent="0.2">
      <c r="A170" s="4">
        <v>169</v>
      </c>
      <c r="B170" s="7">
        <v>19</v>
      </c>
      <c r="C170" s="6" t="s">
        <v>487</v>
      </c>
      <c r="D170" s="6" t="s">
        <v>475</v>
      </c>
      <c r="E170" s="7" t="s">
        <v>125</v>
      </c>
      <c r="F170" s="7">
        <v>6</v>
      </c>
      <c r="G170" s="7" t="s">
        <v>164</v>
      </c>
      <c r="H170" s="4" t="s">
        <v>495</v>
      </c>
      <c r="N170" s="7" t="s">
        <v>46</v>
      </c>
      <c r="P170" s="7" t="s">
        <v>31</v>
      </c>
    </row>
    <row r="171" spans="1:16" x14ac:dyDescent="0.2">
      <c r="A171" s="4">
        <v>170</v>
      </c>
      <c r="B171" s="7">
        <v>19</v>
      </c>
      <c r="C171" s="6" t="s">
        <v>487</v>
      </c>
      <c r="D171" s="6" t="s">
        <v>475</v>
      </c>
      <c r="E171" s="7" t="s">
        <v>125</v>
      </c>
      <c r="F171" s="7">
        <v>7</v>
      </c>
      <c r="G171" s="7" t="s">
        <v>36</v>
      </c>
      <c r="H171" s="4" t="s">
        <v>496</v>
      </c>
      <c r="N171" s="7" t="s">
        <v>30</v>
      </c>
      <c r="P171" s="7" t="s">
        <v>31</v>
      </c>
    </row>
    <row r="172" spans="1:16" x14ac:dyDescent="0.2">
      <c r="A172" s="4">
        <v>171</v>
      </c>
      <c r="B172" s="7">
        <v>23</v>
      </c>
      <c r="C172" s="6" t="s">
        <v>497</v>
      </c>
      <c r="D172" s="6" t="s">
        <v>475</v>
      </c>
      <c r="E172" s="7" t="s">
        <v>24</v>
      </c>
    </row>
    <row r="173" spans="1:16" x14ac:dyDescent="0.2">
      <c r="A173" s="4">
        <v>172</v>
      </c>
      <c r="B173" s="7">
        <v>24</v>
      </c>
      <c r="C173" s="6" t="s">
        <v>498</v>
      </c>
      <c r="D173" s="6" t="s">
        <v>475</v>
      </c>
      <c r="E173" s="7" t="s">
        <v>42</v>
      </c>
    </row>
    <row r="174" spans="1:16" x14ac:dyDescent="0.2">
      <c r="A174" s="4">
        <v>173</v>
      </c>
      <c r="B174" s="7">
        <v>26</v>
      </c>
      <c r="C174" s="6" t="s">
        <v>499</v>
      </c>
      <c r="D174" s="6" t="s">
        <v>475</v>
      </c>
      <c r="E174" s="7" t="s">
        <v>42</v>
      </c>
      <c r="F174" s="7">
        <v>2</v>
      </c>
      <c r="G174" s="7" t="s">
        <v>25</v>
      </c>
      <c r="H174" s="4" t="s">
        <v>500</v>
      </c>
      <c r="N174" s="7" t="s">
        <v>30</v>
      </c>
      <c r="P174" s="7" t="s">
        <v>31</v>
      </c>
    </row>
    <row r="175" spans="1:16" x14ac:dyDescent="0.2">
      <c r="A175" s="4">
        <v>174</v>
      </c>
      <c r="B175" s="7">
        <v>26</v>
      </c>
      <c r="C175" s="6" t="s">
        <v>499</v>
      </c>
      <c r="D175" s="6" t="s">
        <v>475</v>
      </c>
      <c r="E175" s="7" t="s">
        <v>42</v>
      </c>
      <c r="F175" s="7">
        <v>3</v>
      </c>
      <c r="G175" s="7" t="s">
        <v>86</v>
      </c>
      <c r="H175" s="4" t="s">
        <v>501</v>
      </c>
      <c r="N175" s="7" t="s">
        <v>30</v>
      </c>
      <c r="P175" s="7" t="s">
        <v>31</v>
      </c>
    </row>
    <row r="176" spans="1:16" x14ac:dyDescent="0.2">
      <c r="A176" s="4">
        <v>175</v>
      </c>
      <c r="B176" s="7">
        <v>26</v>
      </c>
      <c r="C176" s="6" t="s">
        <v>499</v>
      </c>
      <c r="D176" s="6" t="s">
        <v>475</v>
      </c>
      <c r="E176" s="7" t="s">
        <v>42</v>
      </c>
      <c r="F176" s="7">
        <v>4</v>
      </c>
      <c r="G176" s="7" t="s">
        <v>43</v>
      </c>
      <c r="H176" s="4" t="s">
        <v>502</v>
      </c>
      <c r="N176" s="7" t="s">
        <v>46</v>
      </c>
      <c r="P176" s="7" t="s">
        <v>31</v>
      </c>
    </row>
    <row r="177" spans="1:16" x14ac:dyDescent="0.2">
      <c r="A177" s="4">
        <v>176</v>
      </c>
      <c r="B177" s="7">
        <v>26</v>
      </c>
      <c r="C177" s="6" t="s">
        <v>499</v>
      </c>
      <c r="D177" s="6" t="s">
        <v>475</v>
      </c>
      <c r="E177" s="7" t="s">
        <v>42</v>
      </c>
      <c r="F177" s="7">
        <v>4</v>
      </c>
      <c r="G177" s="7" t="s">
        <v>25</v>
      </c>
      <c r="H177" s="4" t="s">
        <v>502</v>
      </c>
      <c r="N177" s="7" t="s">
        <v>46</v>
      </c>
      <c r="P177" s="7" t="s">
        <v>31</v>
      </c>
    </row>
    <row r="178" spans="1:16" x14ac:dyDescent="0.2">
      <c r="A178" s="4">
        <v>177</v>
      </c>
      <c r="B178" s="7">
        <v>33</v>
      </c>
      <c r="C178" s="6" t="s">
        <v>503</v>
      </c>
      <c r="D178" s="6" t="s">
        <v>475</v>
      </c>
      <c r="E178" s="7" t="s">
        <v>42</v>
      </c>
      <c r="F178" s="7">
        <v>2</v>
      </c>
      <c r="G178" s="7" t="s">
        <v>62</v>
      </c>
      <c r="H178" s="4" t="s">
        <v>504</v>
      </c>
      <c r="N178" s="7" t="s">
        <v>30</v>
      </c>
      <c r="P178" s="7" t="s">
        <v>57</v>
      </c>
    </row>
    <row r="179" spans="1:16" x14ac:dyDescent="0.2">
      <c r="A179" s="4">
        <v>178</v>
      </c>
      <c r="B179" s="7">
        <v>33</v>
      </c>
      <c r="C179" s="6" t="s">
        <v>503</v>
      </c>
      <c r="D179" s="6" t="s">
        <v>475</v>
      </c>
      <c r="E179" s="7" t="s">
        <v>42</v>
      </c>
      <c r="F179" s="7">
        <v>4</v>
      </c>
      <c r="G179" s="7" t="s">
        <v>62</v>
      </c>
      <c r="H179" s="4" t="s">
        <v>505</v>
      </c>
      <c r="N179" s="7" t="s">
        <v>30</v>
      </c>
      <c r="P179" s="7" t="s">
        <v>57</v>
      </c>
    </row>
    <row r="180" spans="1:16" x14ac:dyDescent="0.2">
      <c r="A180" s="4">
        <v>179</v>
      </c>
      <c r="B180" s="7">
        <v>33</v>
      </c>
      <c r="C180" s="6" t="s">
        <v>503</v>
      </c>
      <c r="D180" s="6" t="s">
        <v>475</v>
      </c>
      <c r="E180" s="7" t="s">
        <v>42</v>
      </c>
      <c r="F180" s="7">
        <v>4</v>
      </c>
      <c r="G180" s="7" t="s">
        <v>25</v>
      </c>
      <c r="H180" s="4" t="s">
        <v>506</v>
      </c>
      <c r="N180" s="7" t="s">
        <v>30</v>
      </c>
      <c r="P180" s="7" t="s">
        <v>31</v>
      </c>
    </row>
    <row r="181" spans="1:16" x14ac:dyDescent="0.2">
      <c r="A181" s="4">
        <v>180</v>
      </c>
      <c r="B181" s="7">
        <v>33</v>
      </c>
      <c r="C181" s="6" t="s">
        <v>503</v>
      </c>
      <c r="D181" s="6" t="s">
        <v>475</v>
      </c>
      <c r="E181" s="7" t="s">
        <v>42</v>
      </c>
      <c r="F181" s="7">
        <v>5</v>
      </c>
      <c r="G181" s="7" t="s">
        <v>86</v>
      </c>
      <c r="H181" s="4" t="s">
        <v>507</v>
      </c>
      <c r="N181" s="7" t="s">
        <v>30</v>
      </c>
      <c r="P181" s="7" t="s">
        <v>31</v>
      </c>
    </row>
    <row r="182" spans="1:16" x14ac:dyDescent="0.2">
      <c r="A182" s="4">
        <v>181</v>
      </c>
      <c r="B182" s="7">
        <v>38</v>
      </c>
      <c r="C182" s="6" t="s">
        <v>508</v>
      </c>
      <c r="D182" s="6" t="s">
        <v>475</v>
      </c>
      <c r="E182" s="7" t="s">
        <v>24</v>
      </c>
      <c r="F182" s="7">
        <v>4</v>
      </c>
      <c r="G182" s="7" t="s">
        <v>25</v>
      </c>
      <c r="H182" s="4" t="s">
        <v>509</v>
      </c>
      <c r="N182" s="7" t="s">
        <v>46</v>
      </c>
      <c r="P182" s="7" t="s">
        <v>31</v>
      </c>
    </row>
    <row r="183" spans="1:16" x14ac:dyDescent="0.2">
      <c r="A183" s="4">
        <v>182</v>
      </c>
      <c r="B183" s="7">
        <v>38</v>
      </c>
      <c r="C183" s="6" t="s">
        <v>508</v>
      </c>
      <c r="D183" s="6" t="s">
        <v>475</v>
      </c>
      <c r="E183" s="7" t="s">
        <v>24</v>
      </c>
      <c r="F183" s="7">
        <v>4</v>
      </c>
      <c r="G183" s="7" t="s">
        <v>43</v>
      </c>
      <c r="H183" s="4" t="s">
        <v>510</v>
      </c>
      <c r="N183" s="7" t="s">
        <v>46</v>
      </c>
      <c r="P183" s="7" t="s">
        <v>31</v>
      </c>
    </row>
    <row r="184" spans="1:16" x14ac:dyDescent="0.2">
      <c r="A184" s="4">
        <v>183</v>
      </c>
      <c r="B184" s="7">
        <v>39</v>
      </c>
      <c r="C184" s="6" t="s">
        <v>511</v>
      </c>
      <c r="D184" s="6" t="s">
        <v>475</v>
      </c>
      <c r="E184" s="7" t="s">
        <v>24</v>
      </c>
      <c r="F184" s="7">
        <v>1</v>
      </c>
      <c r="G184" s="7" t="s">
        <v>25</v>
      </c>
      <c r="H184" s="4" t="s">
        <v>512</v>
      </c>
      <c r="N184" s="7" t="s">
        <v>30</v>
      </c>
      <c r="P184" s="7" t="s">
        <v>31</v>
      </c>
    </row>
    <row r="185" spans="1:16" x14ac:dyDescent="0.2">
      <c r="A185" s="4">
        <v>184</v>
      </c>
      <c r="B185" s="7">
        <v>39</v>
      </c>
      <c r="C185" s="6" t="s">
        <v>511</v>
      </c>
      <c r="D185" s="6" t="s">
        <v>475</v>
      </c>
      <c r="E185" s="7" t="s">
        <v>24</v>
      </c>
      <c r="F185" s="7">
        <v>6</v>
      </c>
      <c r="G185" s="7" t="s">
        <v>86</v>
      </c>
      <c r="H185" s="4" t="s">
        <v>513</v>
      </c>
      <c r="N185" s="7" t="s">
        <v>30</v>
      </c>
      <c r="P185" s="7" t="s">
        <v>31</v>
      </c>
    </row>
    <row r="186" spans="1:16" x14ac:dyDescent="0.2">
      <c r="A186" s="4">
        <v>185</v>
      </c>
      <c r="B186" s="7">
        <v>39</v>
      </c>
      <c r="C186" s="6" t="s">
        <v>511</v>
      </c>
      <c r="D186" s="6" t="s">
        <v>475</v>
      </c>
      <c r="E186" s="7" t="s">
        <v>24</v>
      </c>
      <c r="F186" s="7">
        <v>7</v>
      </c>
      <c r="G186" s="7" t="s">
        <v>36</v>
      </c>
      <c r="H186" s="4" t="s">
        <v>514</v>
      </c>
      <c r="N186" s="7" t="s">
        <v>30</v>
      </c>
      <c r="P186" s="7" t="s">
        <v>31</v>
      </c>
    </row>
    <row r="187" spans="1:16" x14ac:dyDescent="0.2">
      <c r="A187" s="4">
        <v>186</v>
      </c>
      <c r="B187" s="7">
        <v>39</v>
      </c>
      <c r="C187" s="6" t="s">
        <v>511</v>
      </c>
      <c r="D187" s="6" t="s">
        <v>475</v>
      </c>
      <c r="E187" s="7" t="s">
        <v>24</v>
      </c>
      <c r="F187" s="7">
        <v>9</v>
      </c>
      <c r="G187" s="7" t="s">
        <v>36</v>
      </c>
      <c r="H187" s="4" t="s">
        <v>515</v>
      </c>
      <c r="N187" s="7" t="s">
        <v>30</v>
      </c>
      <c r="P187" s="7" t="s">
        <v>31</v>
      </c>
    </row>
    <row r="188" spans="1:16" x14ac:dyDescent="0.2">
      <c r="A188" s="4">
        <v>187</v>
      </c>
      <c r="B188" s="7">
        <v>39</v>
      </c>
      <c r="C188" s="6" t="s">
        <v>511</v>
      </c>
      <c r="D188" s="6" t="s">
        <v>475</v>
      </c>
      <c r="E188" s="7" t="s">
        <v>24</v>
      </c>
      <c r="F188" s="7">
        <v>9</v>
      </c>
      <c r="G188" s="7" t="s">
        <v>86</v>
      </c>
      <c r="H188" s="4" t="s">
        <v>516</v>
      </c>
      <c r="N188" s="7" t="s">
        <v>30</v>
      </c>
      <c r="P188" s="7" t="s">
        <v>31</v>
      </c>
    </row>
    <row r="189" spans="1:16" x14ac:dyDescent="0.2">
      <c r="A189" s="4">
        <v>188</v>
      </c>
      <c r="B189" s="7">
        <v>39</v>
      </c>
      <c r="C189" s="6" t="s">
        <v>511</v>
      </c>
      <c r="D189" s="6" t="s">
        <v>475</v>
      </c>
      <c r="E189" s="7" t="s">
        <v>24</v>
      </c>
      <c r="F189" s="7">
        <v>10</v>
      </c>
      <c r="G189" s="7" t="s">
        <v>119</v>
      </c>
      <c r="H189" s="4" t="s">
        <v>517</v>
      </c>
      <c r="N189" s="7" t="s">
        <v>46</v>
      </c>
      <c r="P189" s="7" t="s">
        <v>31</v>
      </c>
    </row>
    <row r="190" spans="1:16" x14ac:dyDescent="0.2">
      <c r="A190" s="4">
        <v>189</v>
      </c>
      <c r="B190" s="7">
        <v>39</v>
      </c>
      <c r="C190" s="6" t="s">
        <v>511</v>
      </c>
      <c r="D190" s="6" t="s">
        <v>475</v>
      </c>
      <c r="E190" s="7" t="s">
        <v>24</v>
      </c>
      <c r="F190" s="7">
        <v>10</v>
      </c>
      <c r="G190" s="7" t="s">
        <v>182</v>
      </c>
      <c r="H190" s="4" t="s">
        <v>517</v>
      </c>
      <c r="N190" s="7" t="s">
        <v>46</v>
      </c>
      <c r="P190" s="7" t="s">
        <v>57</v>
      </c>
    </row>
    <row r="191" spans="1:16" x14ac:dyDescent="0.2">
      <c r="A191" s="4">
        <v>190</v>
      </c>
      <c r="B191" s="7">
        <v>43</v>
      </c>
      <c r="C191" s="6" t="s">
        <v>518</v>
      </c>
      <c r="D191" s="6" t="s">
        <v>475</v>
      </c>
      <c r="E191" s="7" t="s">
        <v>24</v>
      </c>
      <c r="F191" s="7">
        <v>1</v>
      </c>
      <c r="G191" s="7" t="s">
        <v>43</v>
      </c>
      <c r="H191" s="4" t="s">
        <v>519</v>
      </c>
      <c r="N191" s="7" t="s">
        <v>46</v>
      </c>
      <c r="P191" s="7" t="s">
        <v>31</v>
      </c>
    </row>
    <row r="192" spans="1:16" x14ac:dyDescent="0.2">
      <c r="A192" s="4">
        <v>191</v>
      </c>
      <c r="B192" s="7">
        <v>43</v>
      </c>
      <c r="C192" s="6" t="s">
        <v>518</v>
      </c>
      <c r="D192" s="6" t="s">
        <v>475</v>
      </c>
      <c r="E192" s="7" t="s">
        <v>24</v>
      </c>
      <c r="F192" s="7">
        <v>2</v>
      </c>
      <c r="G192" s="7" t="s">
        <v>25</v>
      </c>
      <c r="H192" s="4" t="s">
        <v>520</v>
      </c>
      <c r="N192" s="7" t="s">
        <v>30</v>
      </c>
      <c r="P192" s="7" t="s">
        <v>31</v>
      </c>
    </row>
    <row r="193" spans="1:16" x14ac:dyDescent="0.2">
      <c r="A193" s="4">
        <v>192</v>
      </c>
      <c r="B193" s="7">
        <v>43</v>
      </c>
      <c r="C193" s="6" t="s">
        <v>518</v>
      </c>
      <c r="D193" s="6" t="s">
        <v>475</v>
      </c>
      <c r="E193" s="7" t="s">
        <v>24</v>
      </c>
      <c r="F193" s="7">
        <v>3</v>
      </c>
      <c r="G193" s="7" t="s">
        <v>86</v>
      </c>
      <c r="H193" s="4" t="s">
        <v>521</v>
      </c>
      <c r="N193" s="7" t="s">
        <v>30</v>
      </c>
      <c r="P193" s="7" t="s">
        <v>31</v>
      </c>
    </row>
    <row r="194" spans="1:16" x14ac:dyDescent="0.2">
      <c r="A194" s="4">
        <v>193</v>
      </c>
      <c r="B194" s="7">
        <v>44</v>
      </c>
      <c r="C194" s="6" t="s">
        <v>522</v>
      </c>
      <c r="D194" s="6" t="s">
        <v>475</v>
      </c>
      <c r="E194" s="7" t="s">
        <v>24</v>
      </c>
      <c r="F194" s="7">
        <v>3</v>
      </c>
      <c r="G194" s="7" t="s">
        <v>36</v>
      </c>
      <c r="H194" s="4" t="s">
        <v>523</v>
      </c>
      <c r="N194" s="7" t="s">
        <v>30</v>
      </c>
      <c r="P194" s="7" t="s">
        <v>31</v>
      </c>
    </row>
    <row r="195" spans="1:16" x14ac:dyDescent="0.2">
      <c r="A195" s="4">
        <v>194</v>
      </c>
      <c r="B195" s="7">
        <v>44</v>
      </c>
      <c r="C195" s="6" t="s">
        <v>522</v>
      </c>
      <c r="D195" s="6" t="s">
        <v>475</v>
      </c>
      <c r="E195" s="7" t="s">
        <v>24</v>
      </c>
      <c r="F195" s="7">
        <v>5</v>
      </c>
      <c r="G195" s="7" t="s">
        <v>43</v>
      </c>
      <c r="H195" s="4" t="s">
        <v>524</v>
      </c>
      <c r="N195" s="7" t="s">
        <v>30</v>
      </c>
      <c r="P195" s="7" t="s">
        <v>31</v>
      </c>
    </row>
    <row r="196" spans="1:16" x14ac:dyDescent="0.2">
      <c r="A196" s="4">
        <v>195</v>
      </c>
      <c r="B196" s="7">
        <v>44</v>
      </c>
      <c r="C196" s="6" t="s">
        <v>522</v>
      </c>
      <c r="D196" s="6" t="s">
        <v>475</v>
      </c>
      <c r="E196" s="7" t="s">
        <v>24</v>
      </c>
      <c r="F196" s="7">
        <v>5</v>
      </c>
      <c r="G196" s="7" t="s">
        <v>86</v>
      </c>
      <c r="H196" s="4" t="s">
        <v>525</v>
      </c>
      <c r="N196" s="7" t="s">
        <v>30</v>
      </c>
      <c r="P196" s="7" t="s">
        <v>31</v>
      </c>
    </row>
    <row r="197" spans="1:16" x14ac:dyDescent="0.2">
      <c r="A197" s="4">
        <v>196</v>
      </c>
      <c r="B197" s="7">
        <v>44</v>
      </c>
      <c r="C197" s="6" t="s">
        <v>522</v>
      </c>
      <c r="D197" s="6" t="s">
        <v>475</v>
      </c>
      <c r="E197" s="7" t="s">
        <v>24</v>
      </c>
      <c r="F197" s="7">
        <v>7</v>
      </c>
      <c r="G197" s="7" t="s">
        <v>86</v>
      </c>
      <c r="H197" s="4" t="s">
        <v>526</v>
      </c>
      <c r="N197" s="7" t="s">
        <v>30</v>
      </c>
      <c r="P197" s="7" t="s">
        <v>31</v>
      </c>
    </row>
    <row r="198" spans="1:16" x14ac:dyDescent="0.2">
      <c r="A198" s="4">
        <v>197</v>
      </c>
      <c r="B198" s="7">
        <v>46</v>
      </c>
      <c r="C198" s="6" t="s">
        <v>527</v>
      </c>
      <c r="D198" s="6" t="s">
        <v>475</v>
      </c>
      <c r="E198" s="7" t="s">
        <v>24</v>
      </c>
      <c r="F198" s="7">
        <v>1</v>
      </c>
      <c r="G198" s="7" t="s">
        <v>86</v>
      </c>
      <c r="H198" s="4" t="s">
        <v>528</v>
      </c>
      <c r="N198" s="7" t="s">
        <v>30</v>
      </c>
      <c r="P198" s="7" t="s">
        <v>31</v>
      </c>
    </row>
    <row r="199" spans="1:16" x14ac:dyDescent="0.2">
      <c r="A199" s="4">
        <v>198</v>
      </c>
      <c r="B199" s="7">
        <v>46</v>
      </c>
      <c r="C199" s="6" t="s">
        <v>527</v>
      </c>
      <c r="D199" s="6" t="s">
        <v>475</v>
      </c>
      <c r="E199" s="7" t="s">
        <v>24</v>
      </c>
      <c r="F199" s="7">
        <v>1</v>
      </c>
      <c r="G199" s="7" t="s">
        <v>25</v>
      </c>
      <c r="H199" s="4" t="s">
        <v>529</v>
      </c>
      <c r="N199" s="7" t="s">
        <v>46</v>
      </c>
      <c r="P199" s="7" t="s">
        <v>31</v>
      </c>
    </row>
    <row r="200" spans="1:16" x14ac:dyDescent="0.2">
      <c r="A200" s="4">
        <v>199</v>
      </c>
      <c r="B200" s="7">
        <v>46</v>
      </c>
      <c r="C200" s="6" t="s">
        <v>527</v>
      </c>
      <c r="D200" s="6" t="s">
        <v>475</v>
      </c>
      <c r="E200" s="7" t="s">
        <v>24</v>
      </c>
      <c r="F200" s="7">
        <v>2</v>
      </c>
      <c r="G200" s="7" t="s">
        <v>43</v>
      </c>
      <c r="H200" s="4" t="s">
        <v>530</v>
      </c>
      <c r="N200" s="7" t="s">
        <v>46</v>
      </c>
      <c r="P200" s="7" t="s">
        <v>31</v>
      </c>
    </row>
    <row r="201" spans="1:16" x14ac:dyDescent="0.2">
      <c r="A201" s="4">
        <v>200</v>
      </c>
      <c r="B201" s="7">
        <v>46</v>
      </c>
      <c r="C201" s="6" t="s">
        <v>527</v>
      </c>
      <c r="D201" s="6" t="s">
        <v>475</v>
      </c>
      <c r="E201" s="7" t="s">
        <v>24</v>
      </c>
      <c r="F201" s="7">
        <v>3</v>
      </c>
      <c r="G201" s="7" t="s">
        <v>86</v>
      </c>
      <c r="H201" s="4" t="s">
        <v>531</v>
      </c>
      <c r="N201" s="7" t="s">
        <v>30</v>
      </c>
      <c r="P201" s="7" t="s">
        <v>31</v>
      </c>
    </row>
    <row r="202" spans="1:16" x14ac:dyDescent="0.2">
      <c r="A202" s="4">
        <v>201</v>
      </c>
      <c r="B202" s="7">
        <v>49</v>
      </c>
      <c r="C202" s="6" t="s">
        <v>532</v>
      </c>
      <c r="D202" s="6" t="s">
        <v>475</v>
      </c>
      <c r="E202" s="7" t="s">
        <v>42</v>
      </c>
      <c r="F202" s="7">
        <v>1</v>
      </c>
      <c r="G202" s="7" t="s">
        <v>43</v>
      </c>
      <c r="H202" s="4" t="s">
        <v>533</v>
      </c>
      <c r="N202" s="7" t="s">
        <v>46</v>
      </c>
      <c r="P202" s="7" t="s">
        <v>31</v>
      </c>
    </row>
    <row r="203" spans="1:16" x14ac:dyDescent="0.2">
      <c r="A203" s="4">
        <v>202</v>
      </c>
      <c r="B203" s="7">
        <v>49</v>
      </c>
      <c r="C203" s="6" t="s">
        <v>532</v>
      </c>
      <c r="D203" s="6" t="s">
        <v>475</v>
      </c>
      <c r="E203" s="7" t="s">
        <v>42</v>
      </c>
      <c r="F203" s="7">
        <v>1</v>
      </c>
      <c r="G203" s="7" t="s">
        <v>68</v>
      </c>
      <c r="H203" s="4" t="s">
        <v>534</v>
      </c>
      <c r="N203" s="7" t="s">
        <v>30</v>
      </c>
      <c r="P203" s="7" t="s">
        <v>57</v>
      </c>
    </row>
    <row r="204" spans="1:16" x14ac:dyDescent="0.2">
      <c r="A204" s="4">
        <v>203</v>
      </c>
      <c r="B204" s="7">
        <v>49</v>
      </c>
      <c r="C204" s="6" t="s">
        <v>532</v>
      </c>
      <c r="D204" s="6" t="s">
        <v>475</v>
      </c>
      <c r="E204" s="7" t="s">
        <v>42</v>
      </c>
      <c r="F204" s="7">
        <v>2</v>
      </c>
      <c r="G204" s="7" t="s">
        <v>86</v>
      </c>
      <c r="H204" s="4" t="s">
        <v>535</v>
      </c>
      <c r="N204" s="7" t="s">
        <v>30</v>
      </c>
      <c r="P204" s="7" t="s">
        <v>31</v>
      </c>
    </row>
    <row r="205" spans="1:16" x14ac:dyDescent="0.2">
      <c r="A205" s="4">
        <v>204</v>
      </c>
      <c r="B205" s="7">
        <v>49</v>
      </c>
      <c r="C205" s="6" t="s">
        <v>532</v>
      </c>
      <c r="D205" s="6" t="s">
        <v>475</v>
      </c>
      <c r="E205" s="7" t="s">
        <v>42</v>
      </c>
      <c r="F205" s="7">
        <v>4</v>
      </c>
      <c r="G205" s="7" t="s">
        <v>25</v>
      </c>
      <c r="H205" s="4" t="s">
        <v>536</v>
      </c>
      <c r="N205" s="7" t="s">
        <v>30</v>
      </c>
      <c r="P205" s="7" t="s">
        <v>31</v>
      </c>
    </row>
    <row r="206" spans="1:16" x14ac:dyDescent="0.2">
      <c r="A206" s="4">
        <v>205</v>
      </c>
      <c r="B206" s="7">
        <v>49</v>
      </c>
      <c r="C206" s="6" t="s">
        <v>532</v>
      </c>
      <c r="D206" s="6" t="s">
        <v>475</v>
      </c>
      <c r="E206" s="7" t="s">
        <v>42</v>
      </c>
      <c r="F206" s="7">
        <v>5</v>
      </c>
      <c r="G206" s="7" t="s">
        <v>182</v>
      </c>
      <c r="H206" s="4" t="s">
        <v>537</v>
      </c>
      <c r="N206" s="7" t="s">
        <v>30</v>
      </c>
      <c r="P206" s="7" t="s">
        <v>57</v>
      </c>
    </row>
    <row r="207" spans="1:16" x14ac:dyDescent="0.2">
      <c r="A207" s="4">
        <v>206</v>
      </c>
      <c r="B207" s="7">
        <v>49</v>
      </c>
      <c r="C207" s="6" t="s">
        <v>532</v>
      </c>
      <c r="D207" s="6" t="s">
        <v>475</v>
      </c>
      <c r="E207" s="7" t="s">
        <v>42</v>
      </c>
      <c r="F207" s="7">
        <v>9</v>
      </c>
      <c r="G207" s="7" t="s">
        <v>164</v>
      </c>
      <c r="H207" s="4" t="s">
        <v>538</v>
      </c>
      <c r="N207" s="7" t="s">
        <v>46</v>
      </c>
      <c r="P207" s="7" t="s">
        <v>31</v>
      </c>
    </row>
    <row r="208" spans="1:16" x14ac:dyDescent="0.2">
      <c r="A208" s="4">
        <v>207</v>
      </c>
      <c r="B208" s="7">
        <v>50</v>
      </c>
      <c r="C208" s="6" t="s">
        <v>539</v>
      </c>
      <c r="D208" s="6" t="s">
        <v>475</v>
      </c>
      <c r="E208" s="7" t="s">
        <v>125</v>
      </c>
      <c r="F208" s="7">
        <v>4</v>
      </c>
      <c r="G208" s="7" t="s">
        <v>25</v>
      </c>
      <c r="H208" s="4" t="s">
        <v>540</v>
      </c>
      <c r="N208" s="7" t="s">
        <v>30</v>
      </c>
      <c r="P208" s="7" t="s">
        <v>31</v>
      </c>
    </row>
    <row r="209" spans="1:16" x14ac:dyDescent="0.2">
      <c r="A209" s="4">
        <v>208</v>
      </c>
      <c r="B209" s="7">
        <v>50</v>
      </c>
      <c r="C209" s="6" t="s">
        <v>539</v>
      </c>
      <c r="D209" s="6" t="s">
        <v>475</v>
      </c>
      <c r="E209" s="7" t="s">
        <v>125</v>
      </c>
      <c r="F209" s="7">
        <v>6</v>
      </c>
      <c r="G209" s="7" t="s">
        <v>86</v>
      </c>
      <c r="H209" s="4" t="s">
        <v>541</v>
      </c>
      <c r="N209" s="7" t="s">
        <v>30</v>
      </c>
      <c r="P209" s="7" t="s">
        <v>31</v>
      </c>
    </row>
    <row r="210" spans="1:16" x14ac:dyDescent="0.2">
      <c r="A210" s="4">
        <v>209</v>
      </c>
      <c r="B210" s="7">
        <v>50</v>
      </c>
      <c r="C210" s="6" t="s">
        <v>539</v>
      </c>
      <c r="D210" s="6" t="s">
        <v>475</v>
      </c>
      <c r="E210" s="7" t="s">
        <v>125</v>
      </c>
      <c r="F210" s="7">
        <v>8</v>
      </c>
      <c r="G210" s="7" t="s">
        <v>25</v>
      </c>
      <c r="H210" s="4" t="s">
        <v>542</v>
      </c>
      <c r="N210" s="7" t="s">
        <v>30</v>
      </c>
      <c r="P210" s="7" t="s">
        <v>31</v>
      </c>
    </row>
    <row r="211" spans="1:16" x14ac:dyDescent="0.2">
      <c r="A211" s="4">
        <v>210</v>
      </c>
      <c r="B211" s="7">
        <v>50</v>
      </c>
      <c r="C211" s="6" t="s">
        <v>539</v>
      </c>
      <c r="D211" s="6" t="s">
        <v>475</v>
      </c>
      <c r="E211" s="7" t="s">
        <v>125</v>
      </c>
      <c r="F211" s="7">
        <v>9</v>
      </c>
      <c r="G211" s="7" t="s">
        <v>62</v>
      </c>
      <c r="H211" s="4" t="s">
        <v>543</v>
      </c>
      <c r="N211" s="7" t="s">
        <v>30</v>
      </c>
      <c r="P211" s="7" t="s">
        <v>57</v>
      </c>
    </row>
    <row r="212" spans="1:16" x14ac:dyDescent="0.2">
      <c r="A212" s="4">
        <v>211</v>
      </c>
      <c r="B212" s="7">
        <v>54</v>
      </c>
      <c r="C212" s="6" t="s">
        <v>544</v>
      </c>
      <c r="D212" s="6" t="s">
        <v>475</v>
      </c>
      <c r="E212" s="7" t="s">
        <v>24</v>
      </c>
      <c r="F212" s="7">
        <v>2</v>
      </c>
      <c r="G212" s="7" t="s">
        <v>25</v>
      </c>
      <c r="H212" s="4" t="s">
        <v>545</v>
      </c>
      <c r="N212" s="7" t="s">
        <v>30</v>
      </c>
      <c r="P212" s="7" t="s">
        <v>31</v>
      </c>
    </row>
    <row r="213" spans="1:16" x14ac:dyDescent="0.2">
      <c r="A213" s="4">
        <v>212</v>
      </c>
      <c r="B213" s="7">
        <v>54</v>
      </c>
      <c r="C213" s="6" t="s">
        <v>544</v>
      </c>
      <c r="D213" s="6" t="s">
        <v>475</v>
      </c>
      <c r="E213" s="7" t="s">
        <v>24</v>
      </c>
      <c r="F213" s="7">
        <v>2</v>
      </c>
      <c r="G213" s="7" t="s">
        <v>36</v>
      </c>
      <c r="H213" s="4" t="s">
        <v>546</v>
      </c>
      <c r="N213" s="7" t="s">
        <v>30</v>
      </c>
      <c r="P213" s="7" t="s">
        <v>31</v>
      </c>
    </row>
    <row r="214" spans="1:16" x14ac:dyDescent="0.2">
      <c r="A214" s="4">
        <v>213</v>
      </c>
      <c r="B214" s="7">
        <v>54</v>
      </c>
      <c r="C214" s="6" t="s">
        <v>544</v>
      </c>
      <c r="D214" s="6" t="s">
        <v>475</v>
      </c>
      <c r="E214" s="7" t="s">
        <v>24</v>
      </c>
      <c r="F214" s="7">
        <v>4</v>
      </c>
      <c r="G214" s="7" t="s">
        <v>86</v>
      </c>
      <c r="H214" s="4" t="s">
        <v>547</v>
      </c>
      <c r="N214" s="7" t="s">
        <v>30</v>
      </c>
      <c r="P214" s="7" t="s">
        <v>31</v>
      </c>
    </row>
    <row r="215" spans="1:16" x14ac:dyDescent="0.2">
      <c r="A215" s="4">
        <v>214</v>
      </c>
      <c r="B215" s="7">
        <v>54</v>
      </c>
      <c r="C215" s="6" t="s">
        <v>544</v>
      </c>
      <c r="D215" s="6" t="s">
        <v>475</v>
      </c>
      <c r="E215" s="7" t="s">
        <v>24</v>
      </c>
      <c r="F215" s="7">
        <v>4</v>
      </c>
      <c r="G215" s="7" t="s">
        <v>25</v>
      </c>
      <c r="H215" s="4" t="s">
        <v>548</v>
      </c>
      <c r="N215" s="7" t="s">
        <v>30</v>
      </c>
      <c r="P215" s="7" t="s">
        <v>31</v>
      </c>
    </row>
    <row r="216" spans="1:16" x14ac:dyDescent="0.2">
      <c r="A216" s="4">
        <v>215</v>
      </c>
      <c r="B216" s="7">
        <v>55</v>
      </c>
      <c r="C216" s="6" t="s">
        <v>549</v>
      </c>
      <c r="D216" s="6" t="s">
        <v>475</v>
      </c>
      <c r="E216" s="7" t="s">
        <v>42</v>
      </c>
      <c r="F216" s="7">
        <v>2</v>
      </c>
      <c r="G216" s="7" t="s">
        <v>86</v>
      </c>
      <c r="H216" s="4" t="s">
        <v>550</v>
      </c>
      <c r="N216" s="7" t="s">
        <v>30</v>
      </c>
      <c r="P216" s="7" t="s">
        <v>31</v>
      </c>
    </row>
    <row r="217" spans="1:16" x14ac:dyDescent="0.2">
      <c r="A217" s="4">
        <v>216</v>
      </c>
      <c r="B217" s="7">
        <v>59</v>
      </c>
      <c r="C217" s="6" t="s">
        <v>551</v>
      </c>
      <c r="D217" s="6" t="s">
        <v>475</v>
      </c>
      <c r="E217" s="7" t="s">
        <v>42</v>
      </c>
    </row>
    <row r="218" spans="1:16" x14ac:dyDescent="0.2">
      <c r="A218" s="4">
        <v>217</v>
      </c>
      <c r="B218" s="7">
        <v>64</v>
      </c>
      <c r="C218" s="6" t="s">
        <v>552</v>
      </c>
      <c r="D218" s="6" t="s">
        <v>475</v>
      </c>
      <c r="E218" s="7" t="s">
        <v>42</v>
      </c>
      <c r="F218" s="7">
        <v>4</v>
      </c>
      <c r="G218" s="7" t="s">
        <v>294</v>
      </c>
      <c r="H218" s="4" t="s">
        <v>553</v>
      </c>
      <c r="N218" s="7" t="s">
        <v>46</v>
      </c>
      <c r="P218" s="7" t="s">
        <v>57</v>
      </c>
    </row>
    <row r="219" spans="1:16" x14ac:dyDescent="0.2">
      <c r="A219" s="4">
        <v>218</v>
      </c>
      <c r="B219" s="7">
        <v>64</v>
      </c>
      <c r="C219" s="6" t="s">
        <v>552</v>
      </c>
      <c r="D219" s="6" t="s">
        <v>475</v>
      </c>
      <c r="E219" s="7" t="s">
        <v>42</v>
      </c>
      <c r="F219" s="7">
        <v>5</v>
      </c>
      <c r="G219" s="7" t="s">
        <v>62</v>
      </c>
      <c r="H219" s="4" t="s">
        <v>554</v>
      </c>
      <c r="N219" s="7" t="s">
        <v>30</v>
      </c>
      <c r="P219" s="7" t="s">
        <v>57</v>
      </c>
    </row>
    <row r="220" spans="1:16" x14ac:dyDescent="0.2">
      <c r="A220" s="4">
        <v>219</v>
      </c>
      <c r="B220" s="7">
        <v>64</v>
      </c>
      <c r="C220" s="6" t="s">
        <v>552</v>
      </c>
      <c r="D220" s="6" t="s">
        <v>475</v>
      </c>
      <c r="E220" s="7" t="s">
        <v>42</v>
      </c>
      <c r="F220" s="7">
        <v>5</v>
      </c>
      <c r="G220" s="7" t="s">
        <v>36</v>
      </c>
      <c r="H220" s="4" t="s">
        <v>555</v>
      </c>
      <c r="N220" s="7" t="s">
        <v>30</v>
      </c>
      <c r="P220" s="7" t="s">
        <v>31</v>
      </c>
    </row>
    <row r="221" spans="1:16" x14ac:dyDescent="0.2">
      <c r="A221" s="4">
        <v>220</v>
      </c>
      <c r="B221" s="7">
        <v>64</v>
      </c>
      <c r="C221" s="6" t="s">
        <v>552</v>
      </c>
      <c r="D221" s="6" t="s">
        <v>475</v>
      </c>
      <c r="E221" s="7" t="s">
        <v>42</v>
      </c>
      <c r="F221" s="7">
        <v>10</v>
      </c>
      <c r="G221" s="7" t="s">
        <v>25</v>
      </c>
      <c r="H221" s="4" t="s">
        <v>556</v>
      </c>
      <c r="N221" s="7" t="s">
        <v>46</v>
      </c>
      <c r="P221" s="7" t="s">
        <v>31</v>
      </c>
    </row>
    <row r="222" spans="1:16" x14ac:dyDescent="0.2">
      <c r="A222" s="4">
        <v>221</v>
      </c>
      <c r="B222" s="7">
        <v>65</v>
      </c>
      <c r="C222" s="6" t="s">
        <v>557</v>
      </c>
      <c r="D222" s="6" t="s">
        <v>475</v>
      </c>
      <c r="E222" s="7" t="s">
        <v>42</v>
      </c>
    </row>
    <row r="223" spans="1:16" x14ac:dyDescent="0.2">
      <c r="A223" s="4">
        <v>222</v>
      </c>
      <c r="B223" s="7">
        <v>66</v>
      </c>
      <c r="C223" s="6" t="s">
        <v>558</v>
      </c>
      <c r="D223" s="6" t="s">
        <v>475</v>
      </c>
      <c r="E223" s="7" t="s">
        <v>42</v>
      </c>
      <c r="F223" s="7">
        <v>1</v>
      </c>
      <c r="G223" s="7" t="s">
        <v>25</v>
      </c>
      <c r="H223" s="4" t="s">
        <v>559</v>
      </c>
      <c r="N223" s="7" t="s">
        <v>30</v>
      </c>
      <c r="P223" s="7" t="s">
        <v>31</v>
      </c>
    </row>
    <row r="224" spans="1:16" x14ac:dyDescent="0.2">
      <c r="A224" s="4">
        <v>223</v>
      </c>
      <c r="B224" s="7">
        <v>66</v>
      </c>
      <c r="C224" s="6" t="s">
        <v>558</v>
      </c>
      <c r="D224" s="6" t="s">
        <v>475</v>
      </c>
      <c r="E224" s="7" t="s">
        <v>42</v>
      </c>
      <c r="F224" s="7">
        <v>1</v>
      </c>
      <c r="G224" s="7" t="s">
        <v>68</v>
      </c>
      <c r="H224" s="4" t="s">
        <v>560</v>
      </c>
      <c r="N224" s="7" t="s">
        <v>46</v>
      </c>
      <c r="P224" s="7" t="s">
        <v>57</v>
      </c>
    </row>
    <row r="225" spans="1:16" x14ac:dyDescent="0.2">
      <c r="A225" s="4">
        <v>224</v>
      </c>
      <c r="B225" s="7">
        <v>69</v>
      </c>
      <c r="C225" s="6" t="s">
        <v>561</v>
      </c>
      <c r="D225" s="6" t="s">
        <v>475</v>
      </c>
      <c r="E225" s="7" t="s">
        <v>42</v>
      </c>
      <c r="F225" s="7">
        <v>1</v>
      </c>
      <c r="G225" s="7" t="s">
        <v>25</v>
      </c>
      <c r="H225" s="4" t="s">
        <v>562</v>
      </c>
      <c r="N225" s="7" t="s">
        <v>30</v>
      </c>
      <c r="P225" s="7" t="s">
        <v>31</v>
      </c>
    </row>
    <row r="226" spans="1:16" x14ac:dyDescent="0.2">
      <c r="A226" s="4">
        <v>225</v>
      </c>
      <c r="B226" s="7">
        <v>69</v>
      </c>
      <c r="C226" s="6" t="s">
        <v>561</v>
      </c>
      <c r="D226" s="6" t="s">
        <v>475</v>
      </c>
      <c r="E226" s="7" t="s">
        <v>42</v>
      </c>
      <c r="F226" s="7">
        <v>2</v>
      </c>
      <c r="G226" s="7" t="s">
        <v>43</v>
      </c>
      <c r="H226" s="4" t="s">
        <v>563</v>
      </c>
      <c r="N226" s="7" t="s">
        <v>46</v>
      </c>
      <c r="P226" s="7" t="s">
        <v>31</v>
      </c>
    </row>
    <row r="227" spans="1:16" x14ac:dyDescent="0.2">
      <c r="A227" s="4">
        <v>226</v>
      </c>
      <c r="B227" s="7">
        <v>69</v>
      </c>
      <c r="C227" s="6" t="s">
        <v>561</v>
      </c>
      <c r="D227" s="6" t="s">
        <v>475</v>
      </c>
      <c r="E227" s="7" t="s">
        <v>42</v>
      </c>
      <c r="F227" s="7">
        <v>4</v>
      </c>
      <c r="G227" s="7" t="s">
        <v>43</v>
      </c>
      <c r="H227" s="4" t="s">
        <v>564</v>
      </c>
      <c r="N227" s="7" t="s">
        <v>46</v>
      </c>
      <c r="P227" s="7" t="s">
        <v>31</v>
      </c>
    </row>
    <row r="228" spans="1:16" x14ac:dyDescent="0.2">
      <c r="A228" s="4">
        <v>227</v>
      </c>
      <c r="B228" s="7">
        <v>75</v>
      </c>
      <c r="C228" s="6" t="s">
        <v>565</v>
      </c>
      <c r="D228" s="6" t="s">
        <v>475</v>
      </c>
      <c r="E228" s="7" t="s">
        <v>125</v>
      </c>
      <c r="F228" s="7">
        <v>1</v>
      </c>
      <c r="G228" s="7" t="s">
        <v>86</v>
      </c>
      <c r="H228" s="4" t="s">
        <v>566</v>
      </c>
      <c r="N228" s="7" t="s">
        <v>30</v>
      </c>
      <c r="P228" s="7" t="s">
        <v>31</v>
      </c>
    </row>
    <row r="229" spans="1:16" x14ac:dyDescent="0.2">
      <c r="A229" s="4">
        <v>228</v>
      </c>
      <c r="B229" s="7">
        <v>75</v>
      </c>
      <c r="C229" s="6" t="s">
        <v>565</v>
      </c>
      <c r="D229" s="6" t="s">
        <v>475</v>
      </c>
      <c r="E229" s="7" t="s">
        <v>125</v>
      </c>
      <c r="F229" s="7">
        <v>1</v>
      </c>
      <c r="G229" s="7" t="s">
        <v>25</v>
      </c>
      <c r="H229" s="4" t="s">
        <v>567</v>
      </c>
      <c r="N229" s="7" t="s">
        <v>30</v>
      </c>
      <c r="P229" s="7" t="s">
        <v>31</v>
      </c>
    </row>
    <row r="230" spans="1:16" x14ac:dyDescent="0.2">
      <c r="A230" s="4">
        <v>229</v>
      </c>
      <c r="B230" s="7">
        <v>75</v>
      </c>
      <c r="C230" s="6" t="s">
        <v>565</v>
      </c>
      <c r="D230" s="6" t="s">
        <v>475</v>
      </c>
      <c r="E230" s="7" t="s">
        <v>125</v>
      </c>
      <c r="F230" s="7">
        <v>1</v>
      </c>
      <c r="G230" s="7" t="s">
        <v>36</v>
      </c>
      <c r="H230" s="4" t="s">
        <v>568</v>
      </c>
      <c r="N230" s="7" t="s">
        <v>30</v>
      </c>
      <c r="P230" s="7" t="s">
        <v>31</v>
      </c>
    </row>
    <row r="231" spans="1:16" x14ac:dyDescent="0.2">
      <c r="A231" s="4">
        <v>230</v>
      </c>
      <c r="B231" s="7">
        <v>75</v>
      </c>
      <c r="C231" s="6" t="s">
        <v>565</v>
      </c>
      <c r="D231" s="6" t="s">
        <v>475</v>
      </c>
      <c r="E231" s="7" t="s">
        <v>125</v>
      </c>
      <c r="F231" s="7">
        <v>5</v>
      </c>
      <c r="G231" s="7" t="s">
        <v>25</v>
      </c>
      <c r="H231" s="4" t="s">
        <v>569</v>
      </c>
      <c r="N231" s="7" t="s">
        <v>30</v>
      </c>
      <c r="P231" s="7" t="s">
        <v>31</v>
      </c>
    </row>
    <row r="232" spans="1:16" x14ac:dyDescent="0.2">
      <c r="A232" s="4">
        <v>231</v>
      </c>
      <c r="B232" s="7">
        <v>77</v>
      </c>
      <c r="C232" s="6" t="s">
        <v>570</v>
      </c>
      <c r="D232" s="6" t="s">
        <v>475</v>
      </c>
      <c r="E232" s="7" t="s">
        <v>125</v>
      </c>
      <c r="F232" s="7">
        <v>7</v>
      </c>
      <c r="G232" s="7" t="s">
        <v>86</v>
      </c>
      <c r="H232" s="4" t="s">
        <v>571</v>
      </c>
      <c r="N232" s="7" t="s">
        <v>30</v>
      </c>
      <c r="P232" s="7" t="s">
        <v>31</v>
      </c>
    </row>
    <row r="233" spans="1:16" x14ac:dyDescent="0.2">
      <c r="A233" s="4">
        <v>232</v>
      </c>
      <c r="B233" s="7">
        <v>77</v>
      </c>
      <c r="C233" s="6" t="s">
        <v>570</v>
      </c>
      <c r="D233" s="6" t="s">
        <v>475</v>
      </c>
      <c r="E233" s="7" t="s">
        <v>125</v>
      </c>
      <c r="F233" s="7">
        <v>8</v>
      </c>
      <c r="G233" s="7" t="s">
        <v>86</v>
      </c>
      <c r="H233" s="4" t="s">
        <v>572</v>
      </c>
      <c r="N233" s="7" t="s">
        <v>30</v>
      </c>
      <c r="P233" s="7" t="s">
        <v>31</v>
      </c>
    </row>
    <row r="234" spans="1:16" x14ac:dyDescent="0.2">
      <c r="A234" s="4">
        <v>233</v>
      </c>
      <c r="B234" s="7">
        <v>90</v>
      </c>
      <c r="C234" s="6" t="s">
        <v>573</v>
      </c>
      <c r="D234" s="6" t="s">
        <v>475</v>
      </c>
      <c r="E234" s="7" t="s">
        <v>24</v>
      </c>
      <c r="F234" s="7">
        <v>2</v>
      </c>
      <c r="G234" s="7" t="s">
        <v>86</v>
      </c>
      <c r="H234" s="4" t="s">
        <v>574</v>
      </c>
      <c r="N234" s="7" t="s">
        <v>30</v>
      </c>
      <c r="P234" s="7" t="s">
        <v>31</v>
      </c>
    </row>
    <row r="235" spans="1:16" x14ac:dyDescent="0.2">
      <c r="A235" s="4">
        <v>234</v>
      </c>
      <c r="B235" s="7">
        <v>90</v>
      </c>
      <c r="C235" s="6" t="s">
        <v>573</v>
      </c>
      <c r="D235" s="6" t="s">
        <v>475</v>
      </c>
      <c r="E235" s="7" t="s">
        <v>24</v>
      </c>
      <c r="F235" s="7">
        <v>4</v>
      </c>
      <c r="G235" s="7" t="s">
        <v>62</v>
      </c>
      <c r="H235" s="4" t="s">
        <v>575</v>
      </c>
      <c r="N235" s="7" t="s">
        <v>30</v>
      </c>
      <c r="P235" s="7" t="s">
        <v>57</v>
      </c>
    </row>
    <row r="236" spans="1:16" x14ac:dyDescent="0.2">
      <c r="A236" s="4">
        <v>235</v>
      </c>
      <c r="B236" s="7">
        <v>90</v>
      </c>
      <c r="C236" s="6" t="s">
        <v>573</v>
      </c>
      <c r="D236" s="6" t="s">
        <v>475</v>
      </c>
      <c r="E236" s="7" t="s">
        <v>24</v>
      </c>
      <c r="F236" s="7">
        <v>5</v>
      </c>
      <c r="G236" s="7" t="s">
        <v>62</v>
      </c>
      <c r="H236" s="4" t="s">
        <v>576</v>
      </c>
      <c r="N236" s="7" t="s">
        <v>30</v>
      </c>
      <c r="P236" s="7" t="s">
        <v>57</v>
      </c>
    </row>
    <row r="237" spans="1:16" x14ac:dyDescent="0.2">
      <c r="A237" s="4">
        <v>236</v>
      </c>
      <c r="B237" s="7">
        <v>90</v>
      </c>
      <c r="C237" s="6" t="s">
        <v>573</v>
      </c>
      <c r="D237" s="6" t="s">
        <v>475</v>
      </c>
      <c r="E237" s="7" t="s">
        <v>24</v>
      </c>
      <c r="F237" s="7">
        <v>6</v>
      </c>
      <c r="G237" s="7" t="s">
        <v>62</v>
      </c>
      <c r="H237" s="4" t="s">
        <v>577</v>
      </c>
      <c r="N237" s="7" t="s">
        <v>30</v>
      </c>
      <c r="P237" s="7" t="s">
        <v>57</v>
      </c>
    </row>
    <row r="238" spans="1:16" x14ac:dyDescent="0.2">
      <c r="A238" s="4">
        <v>237</v>
      </c>
      <c r="B238" s="7">
        <v>90</v>
      </c>
      <c r="C238" s="6" t="s">
        <v>573</v>
      </c>
      <c r="D238" s="6" t="s">
        <v>475</v>
      </c>
      <c r="E238" s="7" t="s">
        <v>24</v>
      </c>
      <c r="F238" s="7">
        <v>6</v>
      </c>
      <c r="G238" s="7" t="s">
        <v>86</v>
      </c>
      <c r="H238" s="4" t="s">
        <v>578</v>
      </c>
      <c r="N238" s="7" t="s">
        <v>30</v>
      </c>
      <c r="P238" s="7" t="s">
        <v>31</v>
      </c>
    </row>
    <row r="239" spans="1:16" x14ac:dyDescent="0.2">
      <c r="A239" s="4">
        <v>238</v>
      </c>
      <c r="B239" s="7">
        <v>90</v>
      </c>
      <c r="C239" s="6" t="s">
        <v>573</v>
      </c>
      <c r="D239" s="6" t="s">
        <v>475</v>
      </c>
      <c r="E239" s="7" t="s">
        <v>24</v>
      </c>
      <c r="F239" s="7">
        <v>8</v>
      </c>
      <c r="G239" s="7" t="s">
        <v>86</v>
      </c>
      <c r="H239" s="4" t="s">
        <v>579</v>
      </c>
      <c r="N239" s="7" t="s">
        <v>30</v>
      </c>
      <c r="P239" s="7" t="s">
        <v>31</v>
      </c>
    </row>
    <row r="240" spans="1:16" x14ac:dyDescent="0.2">
      <c r="A240" s="4">
        <v>239</v>
      </c>
      <c r="B240" s="7">
        <v>90</v>
      </c>
      <c r="C240" s="6" t="s">
        <v>573</v>
      </c>
      <c r="D240" s="6" t="s">
        <v>475</v>
      </c>
      <c r="E240" s="7" t="s">
        <v>24</v>
      </c>
      <c r="F240" s="7">
        <v>10</v>
      </c>
      <c r="G240" s="7" t="s">
        <v>86</v>
      </c>
      <c r="H240" s="4" t="s">
        <v>580</v>
      </c>
      <c r="N240" s="7" t="s">
        <v>30</v>
      </c>
      <c r="P240" s="7" t="s">
        <v>31</v>
      </c>
    </row>
    <row r="241" spans="1:16" x14ac:dyDescent="0.2">
      <c r="A241" s="4">
        <v>240</v>
      </c>
      <c r="B241" s="7">
        <v>96</v>
      </c>
      <c r="C241" s="6" t="s">
        <v>581</v>
      </c>
      <c r="D241" s="6" t="s">
        <v>475</v>
      </c>
      <c r="E241" s="7" t="s">
        <v>42</v>
      </c>
      <c r="F241" s="7">
        <v>2</v>
      </c>
      <c r="G241" s="7" t="s">
        <v>86</v>
      </c>
      <c r="H241" s="4" t="s">
        <v>582</v>
      </c>
      <c r="N241" s="7" t="s">
        <v>30</v>
      </c>
      <c r="P241" s="7" t="s">
        <v>31</v>
      </c>
    </row>
    <row r="242" spans="1:16" x14ac:dyDescent="0.2">
      <c r="A242" s="4">
        <v>241</v>
      </c>
      <c r="B242" s="7">
        <v>96</v>
      </c>
      <c r="C242" s="6" t="s">
        <v>581</v>
      </c>
      <c r="D242" s="6" t="s">
        <v>475</v>
      </c>
      <c r="E242" s="7" t="s">
        <v>42</v>
      </c>
      <c r="F242" s="7">
        <v>3</v>
      </c>
      <c r="G242" s="7" t="s">
        <v>43</v>
      </c>
      <c r="H242" s="4" t="s">
        <v>583</v>
      </c>
      <c r="N242" s="7" t="s">
        <v>30</v>
      </c>
      <c r="P242" s="7" t="s">
        <v>31</v>
      </c>
    </row>
    <row r="243" spans="1:16" x14ac:dyDescent="0.2">
      <c r="A243" s="4">
        <v>242</v>
      </c>
      <c r="B243" s="7">
        <v>96</v>
      </c>
      <c r="C243" s="6" t="s">
        <v>581</v>
      </c>
      <c r="D243" s="6" t="s">
        <v>475</v>
      </c>
      <c r="E243" s="7" t="s">
        <v>42</v>
      </c>
      <c r="F243" s="7">
        <v>6</v>
      </c>
      <c r="G243" s="7" t="s">
        <v>43</v>
      </c>
      <c r="H243" s="4" t="s">
        <v>584</v>
      </c>
      <c r="N243" s="7" t="s">
        <v>30</v>
      </c>
      <c r="P243" s="7" t="s">
        <v>31</v>
      </c>
    </row>
    <row r="244" spans="1:16" x14ac:dyDescent="0.2">
      <c r="A244" s="4">
        <v>243</v>
      </c>
      <c r="B244" s="7">
        <v>98</v>
      </c>
      <c r="C244" s="6" t="s">
        <v>585</v>
      </c>
      <c r="D244" s="6" t="s">
        <v>475</v>
      </c>
      <c r="E244" s="7" t="s">
        <v>125</v>
      </c>
      <c r="F244" s="7">
        <v>7</v>
      </c>
      <c r="G244" s="7" t="s">
        <v>294</v>
      </c>
      <c r="H244" s="4" t="s">
        <v>586</v>
      </c>
      <c r="N244" s="7" t="s">
        <v>46</v>
      </c>
      <c r="P244" s="7" t="s">
        <v>57</v>
      </c>
    </row>
    <row r="245" spans="1:16" x14ac:dyDescent="0.2">
      <c r="A245" s="4">
        <v>244</v>
      </c>
      <c r="B245" s="7">
        <v>100</v>
      </c>
      <c r="C245" s="6" t="s">
        <v>587</v>
      </c>
      <c r="D245" s="6" t="s">
        <v>475</v>
      </c>
      <c r="E245" s="7" t="s">
        <v>125</v>
      </c>
    </row>
    <row r="246" spans="1:16" x14ac:dyDescent="0.2">
      <c r="A246" s="4">
        <v>245</v>
      </c>
      <c r="B246" s="7">
        <v>104</v>
      </c>
      <c r="C246" s="6" t="s">
        <v>588</v>
      </c>
      <c r="D246" s="6" t="s">
        <v>475</v>
      </c>
      <c r="E246" s="7" t="s">
        <v>42</v>
      </c>
      <c r="F246" s="7">
        <v>8</v>
      </c>
      <c r="G246" s="7" t="s">
        <v>86</v>
      </c>
      <c r="H246" s="4" t="s">
        <v>589</v>
      </c>
      <c r="N246" s="7" t="s">
        <v>30</v>
      </c>
      <c r="P246" s="7" t="s">
        <v>31</v>
      </c>
    </row>
    <row r="247" spans="1:16" x14ac:dyDescent="0.2">
      <c r="A247" s="4">
        <v>246</v>
      </c>
      <c r="B247" s="7">
        <v>109</v>
      </c>
      <c r="C247" s="6" t="s">
        <v>590</v>
      </c>
      <c r="D247" s="6" t="s">
        <v>475</v>
      </c>
      <c r="E247" s="7" t="s">
        <v>24</v>
      </c>
      <c r="F247" s="7">
        <v>1</v>
      </c>
      <c r="G247" s="7" t="s">
        <v>36</v>
      </c>
      <c r="H247" s="4" t="s">
        <v>591</v>
      </c>
      <c r="N247" s="7" t="s">
        <v>30</v>
      </c>
      <c r="P247" s="7" t="s">
        <v>31</v>
      </c>
    </row>
    <row r="248" spans="1:16" x14ac:dyDescent="0.2">
      <c r="A248" s="4">
        <v>247</v>
      </c>
      <c r="B248" s="7">
        <v>109</v>
      </c>
      <c r="C248" s="6" t="s">
        <v>590</v>
      </c>
      <c r="D248" s="6" t="s">
        <v>475</v>
      </c>
      <c r="E248" s="7" t="s">
        <v>24</v>
      </c>
      <c r="F248" s="7">
        <v>3</v>
      </c>
      <c r="G248" s="7" t="s">
        <v>25</v>
      </c>
      <c r="H248" s="4" t="s">
        <v>592</v>
      </c>
      <c r="N248" s="7" t="s">
        <v>46</v>
      </c>
      <c r="P248" s="7" t="s">
        <v>31</v>
      </c>
    </row>
    <row r="249" spans="1:16" x14ac:dyDescent="0.2">
      <c r="A249" s="4">
        <v>248</v>
      </c>
      <c r="B249" s="7">
        <v>109</v>
      </c>
      <c r="C249" s="6" t="s">
        <v>590</v>
      </c>
      <c r="D249" s="6" t="s">
        <v>475</v>
      </c>
      <c r="E249" s="7" t="s">
        <v>24</v>
      </c>
      <c r="F249" s="7">
        <v>3</v>
      </c>
      <c r="G249" s="7" t="s">
        <v>43</v>
      </c>
      <c r="H249" s="4" t="s">
        <v>593</v>
      </c>
      <c r="N249" s="7" t="s">
        <v>46</v>
      </c>
      <c r="P249" s="7" t="s">
        <v>31</v>
      </c>
    </row>
    <row r="250" spans="1:16" x14ac:dyDescent="0.2">
      <c r="A250" s="4">
        <v>249</v>
      </c>
      <c r="B250" s="7">
        <v>111</v>
      </c>
      <c r="C250" s="6" t="s">
        <v>594</v>
      </c>
      <c r="D250" s="6" t="s">
        <v>475</v>
      </c>
      <c r="E250" s="7" t="s">
        <v>42</v>
      </c>
    </row>
    <row r="251" spans="1:16" x14ac:dyDescent="0.2">
      <c r="A251" s="4">
        <v>250</v>
      </c>
      <c r="B251" s="7">
        <v>117</v>
      </c>
      <c r="C251" s="6" t="s">
        <v>595</v>
      </c>
      <c r="D251" s="6" t="s">
        <v>475</v>
      </c>
      <c r="E251" s="7" t="s">
        <v>42</v>
      </c>
      <c r="F251" s="7">
        <v>1</v>
      </c>
      <c r="G251" s="7" t="s">
        <v>119</v>
      </c>
      <c r="H251" s="4" t="s">
        <v>596</v>
      </c>
      <c r="N251" s="7" t="s">
        <v>30</v>
      </c>
      <c r="P251" s="7" t="s">
        <v>31</v>
      </c>
    </row>
    <row r="252" spans="1:16" x14ac:dyDescent="0.2">
      <c r="A252" s="4">
        <v>251</v>
      </c>
      <c r="B252" s="7">
        <v>117</v>
      </c>
      <c r="C252" s="6" t="s">
        <v>595</v>
      </c>
      <c r="D252" s="6" t="s">
        <v>475</v>
      </c>
      <c r="E252" s="7" t="s">
        <v>42</v>
      </c>
      <c r="F252" s="7">
        <v>2</v>
      </c>
      <c r="G252" s="7" t="s">
        <v>62</v>
      </c>
      <c r="H252" s="4" t="s">
        <v>597</v>
      </c>
      <c r="N252" s="7" t="s">
        <v>30</v>
      </c>
      <c r="P252" s="7" t="s">
        <v>57</v>
      </c>
    </row>
    <row r="253" spans="1:16" x14ac:dyDescent="0.2">
      <c r="A253" s="4">
        <v>252</v>
      </c>
      <c r="B253" s="7">
        <v>117</v>
      </c>
      <c r="C253" s="6" t="s">
        <v>595</v>
      </c>
      <c r="D253" s="6" t="s">
        <v>475</v>
      </c>
      <c r="E253" s="7" t="s">
        <v>42</v>
      </c>
      <c r="F253" s="7">
        <v>3</v>
      </c>
      <c r="G253" s="7" t="s">
        <v>62</v>
      </c>
      <c r="H253" s="4" t="s">
        <v>598</v>
      </c>
      <c r="N253" s="7" t="s">
        <v>30</v>
      </c>
      <c r="P253" s="7" t="s">
        <v>57</v>
      </c>
    </row>
    <row r="254" spans="1:16" x14ac:dyDescent="0.2">
      <c r="A254" s="4">
        <v>253</v>
      </c>
      <c r="B254" s="7">
        <v>117</v>
      </c>
      <c r="C254" s="6" t="s">
        <v>595</v>
      </c>
      <c r="D254" s="6" t="s">
        <v>475</v>
      </c>
      <c r="E254" s="7" t="s">
        <v>42</v>
      </c>
      <c r="F254" s="7">
        <v>4</v>
      </c>
      <c r="G254" s="7" t="s">
        <v>86</v>
      </c>
      <c r="H254" s="4" t="s">
        <v>599</v>
      </c>
      <c r="N254" s="7" t="s">
        <v>30</v>
      </c>
      <c r="P254" s="7" t="s">
        <v>31</v>
      </c>
    </row>
    <row r="255" spans="1:16" x14ac:dyDescent="0.2">
      <c r="A255" s="4">
        <v>254</v>
      </c>
      <c r="B255" s="7">
        <v>117</v>
      </c>
      <c r="C255" s="6" t="s">
        <v>595</v>
      </c>
      <c r="D255" s="6" t="s">
        <v>475</v>
      </c>
      <c r="E255" s="7" t="s">
        <v>42</v>
      </c>
      <c r="F255" s="7">
        <v>6</v>
      </c>
      <c r="G255" s="7" t="s">
        <v>86</v>
      </c>
      <c r="H255" s="4" t="s">
        <v>600</v>
      </c>
      <c r="N255" s="7" t="s">
        <v>30</v>
      </c>
      <c r="P255" s="7" t="s">
        <v>31</v>
      </c>
    </row>
    <row r="256" spans="1:16" x14ac:dyDescent="0.2">
      <c r="A256" s="4">
        <v>255</v>
      </c>
      <c r="B256" s="7">
        <v>117</v>
      </c>
      <c r="C256" s="6" t="s">
        <v>595</v>
      </c>
      <c r="D256" s="6" t="s">
        <v>475</v>
      </c>
      <c r="E256" s="7" t="s">
        <v>42</v>
      </c>
      <c r="F256" s="7">
        <v>8</v>
      </c>
      <c r="G256" s="7" t="s">
        <v>36</v>
      </c>
      <c r="H256" s="4" t="s">
        <v>601</v>
      </c>
      <c r="N256" s="7" t="s">
        <v>30</v>
      </c>
      <c r="P256" s="7" t="s">
        <v>31</v>
      </c>
    </row>
    <row r="257" spans="1:16" x14ac:dyDescent="0.2">
      <c r="A257" s="4">
        <v>256</v>
      </c>
      <c r="B257" s="7">
        <v>117</v>
      </c>
      <c r="C257" s="6" t="s">
        <v>595</v>
      </c>
      <c r="D257" s="6" t="s">
        <v>475</v>
      </c>
      <c r="E257" s="7" t="s">
        <v>42</v>
      </c>
      <c r="F257" s="7">
        <v>8</v>
      </c>
      <c r="G257" s="7" t="s">
        <v>86</v>
      </c>
      <c r="H257" s="4" t="s">
        <v>602</v>
      </c>
      <c r="N257" s="7" t="s">
        <v>30</v>
      </c>
      <c r="P257" s="7" t="s">
        <v>31</v>
      </c>
    </row>
    <row r="258" spans="1:16" x14ac:dyDescent="0.2">
      <c r="A258" s="4">
        <v>257</v>
      </c>
      <c r="B258" s="7">
        <v>117</v>
      </c>
      <c r="C258" s="6" t="s">
        <v>595</v>
      </c>
      <c r="D258" s="6" t="s">
        <v>475</v>
      </c>
      <c r="E258" s="7" t="s">
        <v>42</v>
      </c>
      <c r="F258" s="7">
        <v>10</v>
      </c>
      <c r="G258" s="7" t="s">
        <v>86</v>
      </c>
      <c r="H258" s="4" t="s">
        <v>603</v>
      </c>
      <c r="N258" s="7" t="s">
        <v>30</v>
      </c>
      <c r="P258" s="7" t="s">
        <v>31</v>
      </c>
    </row>
    <row r="259" spans="1:16" x14ac:dyDescent="0.2">
      <c r="A259" s="4">
        <v>258</v>
      </c>
      <c r="B259" s="7">
        <v>117</v>
      </c>
      <c r="C259" s="6" t="s">
        <v>595</v>
      </c>
      <c r="D259" s="6" t="s">
        <v>475</v>
      </c>
      <c r="E259" s="7" t="s">
        <v>42</v>
      </c>
      <c r="F259" s="7">
        <v>10</v>
      </c>
      <c r="G259" s="7" t="s">
        <v>25</v>
      </c>
      <c r="H259" s="4" t="s">
        <v>604</v>
      </c>
      <c r="N259" s="7" t="s">
        <v>46</v>
      </c>
      <c r="P259" s="7" t="s">
        <v>31</v>
      </c>
    </row>
    <row r="260" spans="1:16" x14ac:dyDescent="0.2">
      <c r="A260" s="4">
        <v>259</v>
      </c>
      <c r="B260" s="7">
        <v>123</v>
      </c>
      <c r="C260" s="6" t="s">
        <v>605</v>
      </c>
      <c r="D260" s="6" t="s">
        <v>475</v>
      </c>
      <c r="E260" s="7" t="s">
        <v>125</v>
      </c>
      <c r="F260" s="7">
        <v>1</v>
      </c>
      <c r="G260" s="7" t="s">
        <v>86</v>
      </c>
      <c r="H260" s="4" t="s">
        <v>606</v>
      </c>
      <c r="N260" s="7" t="s">
        <v>30</v>
      </c>
      <c r="P260" s="7" t="s">
        <v>31</v>
      </c>
    </row>
    <row r="261" spans="1:16" x14ac:dyDescent="0.2">
      <c r="A261" s="4">
        <v>260</v>
      </c>
      <c r="B261" s="7">
        <v>123</v>
      </c>
      <c r="C261" s="6" t="s">
        <v>605</v>
      </c>
      <c r="D261" s="6" t="s">
        <v>475</v>
      </c>
      <c r="E261" s="7" t="s">
        <v>125</v>
      </c>
      <c r="F261" s="7">
        <v>1</v>
      </c>
      <c r="G261" s="7" t="s">
        <v>25</v>
      </c>
      <c r="H261" s="4" t="s">
        <v>607</v>
      </c>
      <c r="N261" s="7" t="s">
        <v>30</v>
      </c>
      <c r="P261" s="7" t="s">
        <v>31</v>
      </c>
    </row>
    <row r="262" spans="1:16" x14ac:dyDescent="0.2">
      <c r="A262" s="4">
        <v>261</v>
      </c>
      <c r="B262" s="7">
        <v>124</v>
      </c>
      <c r="C262" s="6" t="s">
        <v>608</v>
      </c>
      <c r="D262" s="6" t="s">
        <v>475</v>
      </c>
      <c r="E262" s="7" t="s">
        <v>42</v>
      </c>
      <c r="F262" s="7">
        <v>5</v>
      </c>
      <c r="G262" s="7" t="s">
        <v>36</v>
      </c>
      <c r="H262" s="4" t="s">
        <v>609</v>
      </c>
      <c r="N262" s="7" t="s">
        <v>46</v>
      </c>
      <c r="P262" s="7" t="s">
        <v>31</v>
      </c>
    </row>
    <row r="263" spans="1:16" x14ac:dyDescent="0.2">
      <c r="A263" s="4">
        <v>262</v>
      </c>
      <c r="B263" s="7">
        <v>124</v>
      </c>
      <c r="C263" s="6" t="s">
        <v>608</v>
      </c>
      <c r="D263" s="6" t="s">
        <v>475</v>
      </c>
      <c r="E263" s="7" t="s">
        <v>42</v>
      </c>
      <c r="F263" s="7">
        <v>8</v>
      </c>
      <c r="G263" s="7" t="s">
        <v>36</v>
      </c>
      <c r="H263" s="4" t="s">
        <v>610</v>
      </c>
      <c r="N263" s="7" t="s">
        <v>30</v>
      </c>
      <c r="P263" s="7" t="s">
        <v>31</v>
      </c>
    </row>
    <row r="264" spans="1:16" x14ac:dyDescent="0.2">
      <c r="A264" s="4">
        <v>263</v>
      </c>
      <c r="B264" s="7">
        <v>125</v>
      </c>
      <c r="C264" s="6" t="s">
        <v>611</v>
      </c>
      <c r="D264" s="6" t="s">
        <v>475</v>
      </c>
      <c r="E264" s="7" t="s">
        <v>42</v>
      </c>
      <c r="F264" s="7">
        <v>1</v>
      </c>
      <c r="G264" s="7" t="s">
        <v>43</v>
      </c>
      <c r="H264" s="4" t="s">
        <v>612</v>
      </c>
      <c r="N264" s="7" t="s">
        <v>30</v>
      </c>
      <c r="P264" s="7" t="s">
        <v>31</v>
      </c>
    </row>
    <row r="265" spans="1:16" x14ac:dyDescent="0.2">
      <c r="A265" s="4">
        <v>264</v>
      </c>
      <c r="B265" s="7">
        <v>125</v>
      </c>
      <c r="C265" s="6" t="s">
        <v>611</v>
      </c>
      <c r="D265" s="6" t="s">
        <v>475</v>
      </c>
      <c r="E265" s="7" t="s">
        <v>42</v>
      </c>
      <c r="F265" s="7">
        <v>2</v>
      </c>
      <c r="G265" s="7" t="s">
        <v>86</v>
      </c>
      <c r="H265" s="4" t="s">
        <v>613</v>
      </c>
      <c r="N265" s="7" t="s">
        <v>30</v>
      </c>
      <c r="P265" s="7" t="s">
        <v>31</v>
      </c>
    </row>
    <row r="266" spans="1:16" x14ac:dyDescent="0.2">
      <c r="A266" s="4">
        <v>265</v>
      </c>
      <c r="B266" s="7">
        <v>125</v>
      </c>
      <c r="C266" s="6" t="s">
        <v>611</v>
      </c>
      <c r="D266" s="6" t="s">
        <v>475</v>
      </c>
      <c r="E266" s="7" t="s">
        <v>42</v>
      </c>
      <c r="F266" s="7">
        <v>2</v>
      </c>
      <c r="G266" s="7" t="s">
        <v>36</v>
      </c>
      <c r="H266" s="4" t="s">
        <v>614</v>
      </c>
      <c r="N266" s="7" t="s">
        <v>30</v>
      </c>
      <c r="P266" s="7" t="s">
        <v>31</v>
      </c>
    </row>
    <row r="267" spans="1:16" x14ac:dyDescent="0.2">
      <c r="A267" s="4">
        <v>266</v>
      </c>
      <c r="B267" s="7">
        <v>125</v>
      </c>
      <c r="C267" s="6" t="s">
        <v>611</v>
      </c>
      <c r="D267" s="6" t="s">
        <v>475</v>
      </c>
      <c r="E267" s="7" t="s">
        <v>42</v>
      </c>
      <c r="F267" s="7">
        <v>7</v>
      </c>
      <c r="G267" s="7" t="s">
        <v>25</v>
      </c>
      <c r="H267" s="4" t="s">
        <v>615</v>
      </c>
      <c r="N267" s="7" t="s">
        <v>30</v>
      </c>
      <c r="P267" s="7" t="s">
        <v>31</v>
      </c>
    </row>
    <row r="268" spans="1:16" x14ac:dyDescent="0.2">
      <c r="A268" s="4">
        <v>267</v>
      </c>
      <c r="B268" s="7">
        <v>125</v>
      </c>
      <c r="C268" s="6" t="s">
        <v>611</v>
      </c>
      <c r="D268" s="6" t="s">
        <v>475</v>
      </c>
      <c r="E268" s="7" t="s">
        <v>42</v>
      </c>
      <c r="F268" s="7">
        <v>8</v>
      </c>
      <c r="G268" s="7" t="s">
        <v>36</v>
      </c>
      <c r="H268" s="4" t="s">
        <v>616</v>
      </c>
      <c r="N268" s="7" t="s">
        <v>46</v>
      </c>
      <c r="P268" s="7" t="s">
        <v>31</v>
      </c>
    </row>
    <row r="269" spans="1:16" x14ac:dyDescent="0.2">
      <c r="A269" s="4">
        <v>268</v>
      </c>
      <c r="B269" s="7">
        <v>125</v>
      </c>
      <c r="C269" s="6" t="s">
        <v>611</v>
      </c>
      <c r="D269" s="6" t="s">
        <v>475</v>
      </c>
      <c r="E269" s="7" t="s">
        <v>42</v>
      </c>
      <c r="F269" s="7">
        <v>9</v>
      </c>
      <c r="G269" s="7" t="s">
        <v>86</v>
      </c>
      <c r="H269" s="4" t="s">
        <v>617</v>
      </c>
      <c r="N269" s="7" t="s">
        <v>30</v>
      </c>
      <c r="P269" s="7" t="s">
        <v>31</v>
      </c>
    </row>
    <row r="270" spans="1:16" x14ac:dyDescent="0.2">
      <c r="A270" s="4">
        <v>269</v>
      </c>
      <c r="B270" s="7">
        <v>125</v>
      </c>
      <c r="C270" s="6" t="s">
        <v>611</v>
      </c>
      <c r="D270" s="6" t="s">
        <v>475</v>
      </c>
      <c r="E270" s="7" t="s">
        <v>42</v>
      </c>
      <c r="F270" s="7">
        <v>10</v>
      </c>
      <c r="G270" s="7" t="s">
        <v>36</v>
      </c>
      <c r="H270" s="4" t="s">
        <v>618</v>
      </c>
      <c r="N270" s="7" t="s">
        <v>30</v>
      </c>
      <c r="P270" s="7" t="s">
        <v>31</v>
      </c>
    </row>
    <row r="271" spans="1:16" x14ac:dyDescent="0.2">
      <c r="A271" s="4">
        <v>270</v>
      </c>
      <c r="B271" s="7">
        <v>128</v>
      </c>
      <c r="C271" s="6" t="s">
        <v>619</v>
      </c>
      <c r="D271" s="6" t="s">
        <v>475</v>
      </c>
      <c r="E271" s="7" t="s">
        <v>125</v>
      </c>
      <c r="F271" s="7">
        <v>1</v>
      </c>
      <c r="G271" s="7" t="s">
        <v>43</v>
      </c>
      <c r="H271" s="4" t="s">
        <v>620</v>
      </c>
      <c r="N271" s="7" t="s">
        <v>30</v>
      </c>
      <c r="P271" s="7" t="s">
        <v>31</v>
      </c>
    </row>
    <row r="272" spans="1:16" x14ac:dyDescent="0.2">
      <c r="A272" s="4">
        <v>271</v>
      </c>
      <c r="B272" s="7">
        <v>128</v>
      </c>
      <c r="C272" s="6" t="s">
        <v>619</v>
      </c>
      <c r="D272" s="6" t="s">
        <v>475</v>
      </c>
      <c r="E272" s="7" t="s">
        <v>125</v>
      </c>
      <c r="F272" s="7">
        <v>4</v>
      </c>
      <c r="G272" s="7" t="s">
        <v>164</v>
      </c>
      <c r="H272" s="4" t="s">
        <v>621</v>
      </c>
      <c r="N272" s="7" t="s">
        <v>46</v>
      </c>
      <c r="P272" s="7" t="s">
        <v>31</v>
      </c>
    </row>
    <row r="273" spans="1:16" x14ac:dyDescent="0.2">
      <c r="A273" s="4">
        <v>272</v>
      </c>
      <c r="B273" s="7">
        <v>128</v>
      </c>
      <c r="C273" s="6" t="s">
        <v>619</v>
      </c>
      <c r="D273" s="6" t="s">
        <v>475</v>
      </c>
      <c r="E273" s="7" t="s">
        <v>125</v>
      </c>
      <c r="F273" s="7">
        <v>8</v>
      </c>
      <c r="G273" s="7" t="s">
        <v>25</v>
      </c>
      <c r="H273" s="4" t="s">
        <v>622</v>
      </c>
      <c r="N273" s="7" t="s">
        <v>46</v>
      </c>
      <c r="P273" s="7" t="s">
        <v>31</v>
      </c>
    </row>
    <row r="274" spans="1:16" x14ac:dyDescent="0.2">
      <c r="A274" s="4">
        <v>273</v>
      </c>
      <c r="B274" s="7">
        <v>129</v>
      </c>
      <c r="C274" s="6" t="s">
        <v>623</v>
      </c>
      <c r="D274" s="6" t="s">
        <v>475</v>
      </c>
      <c r="E274" s="7" t="s">
        <v>24</v>
      </c>
      <c r="F274" s="7">
        <v>1</v>
      </c>
      <c r="G274" s="7" t="s">
        <v>164</v>
      </c>
      <c r="H274" s="4" t="s">
        <v>624</v>
      </c>
      <c r="N274" s="7" t="s">
        <v>46</v>
      </c>
      <c r="P274" s="7" t="s">
        <v>31</v>
      </c>
    </row>
    <row r="275" spans="1:16" x14ac:dyDescent="0.2">
      <c r="A275" s="4">
        <v>274</v>
      </c>
      <c r="B275" s="7">
        <v>129</v>
      </c>
      <c r="C275" s="6" t="s">
        <v>623</v>
      </c>
      <c r="D275" s="6" t="s">
        <v>475</v>
      </c>
      <c r="E275" s="7" t="s">
        <v>24</v>
      </c>
      <c r="F275" s="7">
        <v>3</v>
      </c>
      <c r="G275" s="7" t="s">
        <v>43</v>
      </c>
      <c r="H275" s="4" t="s">
        <v>625</v>
      </c>
      <c r="N275" s="7" t="s">
        <v>46</v>
      </c>
      <c r="P275" s="7" t="s">
        <v>31</v>
      </c>
    </row>
    <row r="276" spans="1:16" x14ac:dyDescent="0.2">
      <c r="A276" s="4">
        <v>275</v>
      </c>
      <c r="B276" s="7">
        <v>129</v>
      </c>
      <c r="C276" s="6" t="s">
        <v>623</v>
      </c>
      <c r="D276" s="6" t="s">
        <v>475</v>
      </c>
      <c r="E276" s="7" t="s">
        <v>24</v>
      </c>
      <c r="F276" s="7">
        <v>7</v>
      </c>
      <c r="G276" s="7" t="s">
        <v>62</v>
      </c>
      <c r="H276" s="4" t="s">
        <v>626</v>
      </c>
      <c r="N276" s="7" t="s">
        <v>30</v>
      </c>
      <c r="P276" s="7" t="s">
        <v>57</v>
      </c>
    </row>
    <row r="277" spans="1:16" x14ac:dyDescent="0.2">
      <c r="A277" s="4">
        <v>276</v>
      </c>
      <c r="B277" s="7">
        <v>129</v>
      </c>
      <c r="C277" s="6" t="s">
        <v>623</v>
      </c>
      <c r="D277" s="6" t="s">
        <v>475</v>
      </c>
      <c r="E277" s="7" t="s">
        <v>24</v>
      </c>
      <c r="F277" s="7">
        <v>8</v>
      </c>
      <c r="G277" s="7" t="s">
        <v>43</v>
      </c>
      <c r="H277" s="4" t="s">
        <v>627</v>
      </c>
      <c r="N277" s="7" t="s">
        <v>30</v>
      </c>
      <c r="P277" s="7" t="s">
        <v>31</v>
      </c>
    </row>
    <row r="278" spans="1:16" x14ac:dyDescent="0.2">
      <c r="A278" s="4">
        <v>277</v>
      </c>
      <c r="B278" s="7">
        <v>129</v>
      </c>
      <c r="C278" s="6" t="s">
        <v>623</v>
      </c>
      <c r="D278" s="6" t="s">
        <v>475</v>
      </c>
      <c r="E278" s="7" t="s">
        <v>24</v>
      </c>
      <c r="F278" s="7">
        <v>10</v>
      </c>
      <c r="G278" s="7" t="s">
        <v>68</v>
      </c>
      <c r="H278" s="4" t="s">
        <v>628</v>
      </c>
      <c r="N278" s="7" t="s">
        <v>30</v>
      </c>
      <c r="P278" s="7" t="s">
        <v>57</v>
      </c>
    </row>
    <row r="279" spans="1:16" x14ac:dyDescent="0.2">
      <c r="A279" s="4">
        <v>278</v>
      </c>
      <c r="B279" s="7">
        <v>131</v>
      </c>
      <c r="C279" s="6" t="s">
        <v>629</v>
      </c>
      <c r="D279" s="6" t="s">
        <v>475</v>
      </c>
      <c r="E279" s="7" t="s">
        <v>125</v>
      </c>
      <c r="F279" s="7">
        <v>1</v>
      </c>
      <c r="G279" s="7" t="s">
        <v>62</v>
      </c>
      <c r="H279" s="4" t="s">
        <v>630</v>
      </c>
      <c r="N279" s="7" t="s">
        <v>30</v>
      </c>
      <c r="P279" s="7" t="s">
        <v>57</v>
      </c>
    </row>
    <row r="280" spans="1:16" x14ac:dyDescent="0.2">
      <c r="A280" s="4">
        <v>279</v>
      </c>
      <c r="B280" s="7">
        <v>136</v>
      </c>
      <c r="C280" s="6" t="s">
        <v>631</v>
      </c>
      <c r="D280" s="6" t="s">
        <v>475</v>
      </c>
      <c r="E280" s="7" t="s">
        <v>42</v>
      </c>
      <c r="F280" s="7">
        <v>10</v>
      </c>
      <c r="G280" s="7" t="s">
        <v>62</v>
      </c>
      <c r="H280" s="4" t="s">
        <v>632</v>
      </c>
      <c r="N280" s="7" t="s">
        <v>30</v>
      </c>
      <c r="P280" s="7" t="s">
        <v>57</v>
      </c>
    </row>
    <row r="281" spans="1:16" x14ac:dyDescent="0.2">
      <c r="A281" s="4">
        <v>280</v>
      </c>
      <c r="B281" s="7">
        <v>137</v>
      </c>
      <c r="C281" s="6" t="s">
        <v>633</v>
      </c>
      <c r="D281" s="6" t="s">
        <v>475</v>
      </c>
      <c r="E281" s="7" t="s">
        <v>24</v>
      </c>
      <c r="F281" s="7">
        <v>1</v>
      </c>
      <c r="G281" s="7" t="s">
        <v>25</v>
      </c>
      <c r="H281" s="4" t="s">
        <v>634</v>
      </c>
      <c r="N281" s="7" t="s">
        <v>30</v>
      </c>
      <c r="P281" s="7" t="s">
        <v>31</v>
      </c>
    </row>
    <row r="282" spans="1:16" x14ac:dyDescent="0.2">
      <c r="A282" s="4">
        <v>281</v>
      </c>
      <c r="B282" s="7">
        <v>137</v>
      </c>
      <c r="C282" s="6" t="s">
        <v>633</v>
      </c>
      <c r="D282" s="6" t="s">
        <v>475</v>
      </c>
      <c r="E282" s="7" t="s">
        <v>24</v>
      </c>
      <c r="F282" s="7">
        <v>6</v>
      </c>
      <c r="G282" s="7" t="s">
        <v>43</v>
      </c>
      <c r="H282" s="4" t="s">
        <v>635</v>
      </c>
      <c r="N282" s="7" t="s">
        <v>46</v>
      </c>
      <c r="P282" s="7" t="s">
        <v>31</v>
      </c>
    </row>
    <row r="283" spans="1:16" x14ac:dyDescent="0.2">
      <c r="A283" s="4">
        <v>282</v>
      </c>
      <c r="B283" s="7">
        <v>137</v>
      </c>
      <c r="C283" s="6" t="s">
        <v>633</v>
      </c>
      <c r="D283" s="6" t="s">
        <v>475</v>
      </c>
      <c r="E283" s="7" t="s">
        <v>24</v>
      </c>
      <c r="F283" s="7">
        <v>7</v>
      </c>
      <c r="G283" s="7" t="s">
        <v>25</v>
      </c>
      <c r="H283" s="4" t="s">
        <v>636</v>
      </c>
      <c r="N283" s="7" t="s">
        <v>30</v>
      </c>
      <c r="P283" s="7" t="s">
        <v>31</v>
      </c>
    </row>
    <row r="284" spans="1:16" x14ac:dyDescent="0.2">
      <c r="A284" s="4">
        <v>283</v>
      </c>
      <c r="B284" s="7">
        <v>137</v>
      </c>
      <c r="C284" s="6" t="s">
        <v>633</v>
      </c>
      <c r="D284" s="6" t="s">
        <v>475</v>
      </c>
      <c r="E284" s="7" t="s">
        <v>24</v>
      </c>
      <c r="F284" s="7">
        <v>8</v>
      </c>
      <c r="G284" s="7" t="s">
        <v>62</v>
      </c>
      <c r="H284" s="4" t="s">
        <v>637</v>
      </c>
      <c r="N284" s="7" t="s">
        <v>30</v>
      </c>
      <c r="P284" s="7" t="s">
        <v>57</v>
      </c>
    </row>
    <row r="285" spans="1:16" x14ac:dyDescent="0.2">
      <c r="A285" s="4">
        <v>284</v>
      </c>
      <c r="B285" s="7">
        <v>149</v>
      </c>
      <c r="C285" s="6" t="s">
        <v>638</v>
      </c>
      <c r="D285" s="6" t="s">
        <v>475</v>
      </c>
      <c r="E285" s="7" t="s">
        <v>24</v>
      </c>
      <c r="F285" s="7">
        <v>1</v>
      </c>
      <c r="G285" s="7" t="s">
        <v>43</v>
      </c>
      <c r="H285" s="4" t="s">
        <v>639</v>
      </c>
      <c r="N285" s="7" t="s">
        <v>30</v>
      </c>
      <c r="P285" s="7" t="s">
        <v>31</v>
      </c>
    </row>
    <row r="286" spans="1:16" x14ac:dyDescent="0.2">
      <c r="A286" s="4">
        <v>285</v>
      </c>
      <c r="B286" s="7">
        <v>149</v>
      </c>
      <c r="C286" s="6" t="s">
        <v>638</v>
      </c>
      <c r="D286" s="6" t="s">
        <v>475</v>
      </c>
      <c r="E286" s="7" t="s">
        <v>24</v>
      </c>
      <c r="F286" s="7">
        <v>2</v>
      </c>
      <c r="G286" s="7" t="s">
        <v>36</v>
      </c>
      <c r="H286" s="4" t="s">
        <v>640</v>
      </c>
      <c r="N286" s="7" t="s">
        <v>30</v>
      </c>
      <c r="P286" s="7" t="s">
        <v>31</v>
      </c>
    </row>
    <row r="287" spans="1:16" x14ac:dyDescent="0.2">
      <c r="A287" s="4">
        <v>286</v>
      </c>
      <c r="B287" s="7">
        <v>149</v>
      </c>
      <c r="C287" s="6" t="s">
        <v>638</v>
      </c>
      <c r="D287" s="6" t="s">
        <v>475</v>
      </c>
      <c r="E287" s="7" t="s">
        <v>24</v>
      </c>
      <c r="F287" s="7">
        <v>8</v>
      </c>
      <c r="G287" s="7" t="s">
        <v>25</v>
      </c>
      <c r="H287" s="4" t="s">
        <v>641</v>
      </c>
      <c r="N287" s="7" t="s">
        <v>46</v>
      </c>
      <c r="P287" s="7" t="s">
        <v>31</v>
      </c>
    </row>
    <row r="288" spans="1:16" x14ac:dyDescent="0.2">
      <c r="A288" s="4">
        <v>287</v>
      </c>
      <c r="B288" s="7">
        <v>149</v>
      </c>
      <c r="C288" s="6" t="s">
        <v>638</v>
      </c>
      <c r="D288" s="6" t="s">
        <v>475</v>
      </c>
      <c r="E288" s="7" t="s">
        <v>24</v>
      </c>
      <c r="F288" s="7">
        <v>10</v>
      </c>
      <c r="G288" s="7" t="s">
        <v>36</v>
      </c>
      <c r="H288" s="4" t="s">
        <v>642</v>
      </c>
      <c r="N288" s="7" t="s">
        <v>46</v>
      </c>
      <c r="P288" s="7" t="s">
        <v>31</v>
      </c>
    </row>
    <row r="289" spans="1:16" x14ac:dyDescent="0.2">
      <c r="A289" s="4">
        <v>288</v>
      </c>
      <c r="B289" s="7">
        <v>153</v>
      </c>
      <c r="C289" s="6" t="s">
        <v>643</v>
      </c>
      <c r="D289" s="6" t="s">
        <v>475</v>
      </c>
      <c r="E289" s="7" t="s">
        <v>125</v>
      </c>
      <c r="F289" s="7">
        <v>1</v>
      </c>
      <c r="G289" s="7" t="s">
        <v>25</v>
      </c>
      <c r="H289" s="4" t="s">
        <v>644</v>
      </c>
      <c r="N289" s="7" t="s">
        <v>46</v>
      </c>
      <c r="P289" s="7" t="s">
        <v>31</v>
      </c>
    </row>
    <row r="290" spans="1:16" x14ac:dyDescent="0.2">
      <c r="A290" s="4">
        <v>289</v>
      </c>
      <c r="B290" s="7">
        <v>153</v>
      </c>
      <c r="C290" s="6" t="s">
        <v>643</v>
      </c>
      <c r="D290" s="6" t="s">
        <v>475</v>
      </c>
      <c r="E290" s="7" t="s">
        <v>125</v>
      </c>
      <c r="F290" s="7">
        <v>1</v>
      </c>
      <c r="G290" s="7" t="s">
        <v>43</v>
      </c>
      <c r="H290" s="4" t="s">
        <v>645</v>
      </c>
      <c r="N290" s="7" t="s">
        <v>46</v>
      </c>
      <c r="P290" s="7" t="s">
        <v>31</v>
      </c>
    </row>
    <row r="291" spans="1:16" x14ac:dyDescent="0.2">
      <c r="A291" s="4">
        <v>290</v>
      </c>
      <c r="B291" s="7">
        <v>153</v>
      </c>
      <c r="C291" s="6" t="s">
        <v>643</v>
      </c>
      <c r="D291" s="6" t="s">
        <v>475</v>
      </c>
      <c r="E291" s="7" t="s">
        <v>125</v>
      </c>
      <c r="F291" s="7">
        <v>2</v>
      </c>
      <c r="G291" s="7" t="s">
        <v>62</v>
      </c>
      <c r="H291" s="4" t="s">
        <v>646</v>
      </c>
      <c r="N291" s="7" t="s">
        <v>30</v>
      </c>
      <c r="P291" s="7" t="s">
        <v>57</v>
      </c>
    </row>
    <row r="292" spans="1:16" x14ac:dyDescent="0.2">
      <c r="A292" s="4">
        <v>291</v>
      </c>
      <c r="B292" s="7">
        <v>159</v>
      </c>
      <c r="C292" s="6" t="s">
        <v>647</v>
      </c>
      <c r="D292" s="6" t="s">
        <v>475</v>
      </c>
      <c r="E292" s="7" t="s">
        <v>125</v>
      </c>
      <c r="F292" s="7">
        <v>1</v>
      </c>
      <c r="G292" s="7" t="s">
        <v>36</v>
      </c>
      <c r="H292" s="4" t="s">
        <v>648</v>
      </c>
      <c r="N292" s="7" t="s">
        <v>30</v>
      </c>
      <c r="P292" s="7" t="s">
        <v>31</v>
      </c>
    </row>
    <row r="293" spans="1:16" x14ac:dyDescent="0.2">
      <c r="A293" s="4">
        <v>292</v>
      </c>
      <c r="B293" s="7">
        <v>159</v>
      </c>
      <c r="C293" s="6" t="s">
        <v>647</v>
      </c>
      <c r="D293" s="6" t="s">
        <v>475</v>
      </c>
      <c r="E293" s="7" t="s">
        <v>125</v>
      </c>
      <c r="F293" s="7">
        <v>1</v>
      </c>
      <c r="G293" s="7" t="s">
        <v>62</v>
      </c>
      <c r="H293" s="4" t="s">
        <v>649</v>
      </c>
      <c r="N293" s="7" t="s">
        <v>30</v>
      </c>
      <c r="P293" s="7" t="s">
        <v>57</v>
      </c>
    </row>
    <row r="294" spans="1:16" x14ac:dyDescent="0.2">
      <c r="A294" s="4">
        <v>293</v>
      </c>
      <c r="B294" s="7">
        <v>159</v>
      </c>
      <c r="C294" s="6" t="s">
        <v>647</v>
      </c>
      <c r="D294" s="6" t="s">
        <v>475</v>
      </c>
      <c r="E294" s="7" t="s">
        <v>125</v>
      </c>
      <c r="F294" s="7">
        <v>4</v>
      </c>
      <c r="G294" s="7" t="s">
        <v>182</v>
      </c>
      <c r="H294" s="4" t="s">
        <v>650</v>
      </c>
      <c r="N294" s="7" t="s">
        <v>30</v>
      </c>
      <c r="P294" s="7" t="s">
        <v>57</v>
      </c>
    </row>
    <row r="295" spans="1:16" x14ac:dyDescent="0.2">
      <c r="A295" s="4">
        <v>294</v>
      </c>
      <c r="B295" s="7">
        <v>159</v>
      </c>
      <c r="C295" s="6" t="s">
        <v>647</v>
      </c>
      <c r="D295" s="6" t="s">
        <v>475</v>
      </c>
      <c r="E295" s="7" t="s">
        <v>125</v>
      </c>
      <c r="F295" s="7">
        <v>4</v>
      </c>
      <c r="G295" s="7" t="s">
        <v>36</v>
      </c>
      <c r="H295" s="4" t="s">
        <v>651</v>
      </c>
      <c r="N295" s="7" t="s">
        <v>30</v>
      </c>
      <c r="P295" s="7" t="s">
        <v>31</v>
      </c>
    </row>
    <row r="296" spans="1:16" x14ac:dyDescent="0.2">
      <c r="A296" s="4">
        <v>295</v>
      </c>
      <c r="B296" s="7">
        <v>165</v>
      </c>
      <c r="C296" s="6" t="s">
        <v>652</v>
      </c>
      <c r="D296" s="6" t="s">
        <v>475</v>
      </c>
      <c r="E296" s="7" t="s">
        <v>24</v>
      </c>
      <c r="F296" s="7">
        <v>1</v>
      </c>
      <c r="G296" s="7" t="s">
        <v>25</v>
      </c>
      <c r="H296" s="4" t="s">
        <v>653</v>
      </c>
      <c r="N296" s="7" t="s">
        <v>46</v>
      </c>
      <c r="P296" s="7" t="s">
        <v>31</v>
      </c>
    </row>
    <row r="297" spans="1:16" x14ac:dyDescent="0.2">
      <c r="A297" s="4">
        <v>296</v>
      </c>
      <c r="B297" s="7">
        <v>165</v>
      </c>
      <c r="C297" s="6" t="s">
        <v>652</v>
      </c>
      <c r="D297" s="6" t="s">
        <v>475</v>
      </c>
      <c r="E297" s="7" t="s">
        <v>24</v>
      </c>
      <c r="F297" s="7">
        <v>1</v>
      </c>
      <c r="G297" s="7" t="s">
        <v>43</v>
      </c>
      <c r="H297" s="4" t="s">
        <v>654</v>
      </c>
      <c r="N297" s="7" t="s">
        <v>46</v>
      </c>
      <c r="P297" s="7" t="s">
        <v>31</v>
      </c>
    </row>
    <row r="298" spans="1:16" x14ac:dyDescent="0.2">
      <c r="A298" s="4">
        <v>297</v>
      </c>
      <c r="B298" s="7">
        <v>167</v>
      </c>
      <c r="C298" s="6" t="s">
        <v>655</v>
      </c>
      <c r="D298" s="6" t="s">
        <v>475</v>
      </c>
      <c r="E298" s="7" t="s">
        <v>42</v>
      </c>
      <c r="F298" s="7">
        <v>2</v>
      </c>
      <c r="G298" s="7" t="s">
        <v>36</v>
      </c>
      <c r="H298" s="4" t="s">
        <v>656</v>
      </c>
      <c r="N298" s="7" t="s">
        <v>30</v>
      </c>
      <c r="P298" s="7" t="s">
        <v>31</v>
      </c>
    </row>
    <row r="299" spans="1:16" x14ac:dyDescent="0.2">
      <c r="A299" s="4">
        <v>298</v>
      </c>
      <c r="B299" s="7">
        <v>169</v>
      </c>
      <c r="C299" s="6" t="s">
        <v>657</v>
      </c>
      <c r="D299" s="6" t="s">
        <v>475</v>
      </c>
      <c r="E299" s="7" t="s">
        <v>125</v>
      </c>
      <c r="F299" s="7">
        <v>3</v>
      </c>
      <c r="G299" s="7" t="s">
        <v>43</v>
      </c>
      <c r="H299" s="4" t="s">
        <v>658</v>
      </c>
      <c r="N299" s="7" t="s">
        <v>30</v>
      </c>
      <c r="P299" s="7" t="s">
        <v>31</v>
      </c>
    </row>
    <row r="300" spans="1:16" x14ac:dyDescent="0.2">
      <c r="A300" s="4">
        <v>299</v>
      </c>
      <c r="B300" s="7">
        <v>172</v>
      </c>
      <c r="C300" s="6" t="s">
        <v>659</v>
      </c>
      <c r="D300" s="6" t="s">
        <v>475</v>
      </c>
      <c r="E300" s="7" t="s">
        <v>125</v>
      </c>
    </row>
    <row r="301" spans="1:16" x14ac:dyDescent="0.2">
      <c r="A301" s="4">
        <v>300</v>
      </c>
      <c r="B301" s="7">
        <v>174</v>
      </c>
      <c r="C301" s="6" t="s">
        <v>660</v>
      </c>
      <c r="D301" s="6" t="s">
        <v>475</v>
      </c>
      <c r="E301" s="7" t="s">
        <v>42</v>
      </c>
      <c r="F301" s="7">
        <v>1</v>
      </c>
      <c r="G301" s="7" t="s">
        <v>36</v>
      </c>
      <c r="H301" s="4" t="s">
        <v>661</v>
      </c>
      <c r="N301" s="7" t="s">
        <v>30</v>
      </c>
      <c r="P301" s="7" t="s">
        <v>31</v>
      </c>
    </row>
    <row r="302" spans="1:16" x14ac:dyDescent="0.2">
      <c r="A302" s="4">
        <v>301</v>
      </c>
      <c r="B302" s="7">
        <v>182</v>
      </c>
      <c r="C302" s="6" t="s">
        <v>662</v>
      </c>
      <c r="D302" s="6" t="s">
        <v>475</v>
      </c>
      <c r="E302" s="7" t="s">
        <v>24</v>
      </c>
      <c r="F302" s="7">
        <v>2</v>
      </c>
      <c r="G302" s="7" t="s">
        <v>43</v>
      </c>
      <c r="H302" s="4" t="s">
        <v>663</v>
      </c>
      <c r="N302" s="7" t="s">
        <v>30</v>
      </c>
      <c r="P302" s="7" t="s">
        <v>31</v>
      </c>
    </row>
    <row r="303" spans="1:16" x14ac:dyDescent="0.2">
      <c r="A303" s="4">
        <v>302</v>
      </c>
      <c r="B303" s="7">
        <v>189</v>
      </c>
      <c r="C303" s="6" t="s">
        <v>664</v>
      </c>
      <c r="D303" s="6" t="s">
        <v>475</v>
      </c>
      <c r="E303" s="7" t="s">
        <v>125</v>
      </c>
      <c r="F303" s="7">
        <v>1</v>
      </c>
      <c r="G303" s="7" t="s">
        <v>25</v>
      </c>
      <c r="H303" s="4" t="s">
        <v>665</v>
      </c>
      <c r="N303" s="7" t="s">
        <v>30</v>
      </c>
      <c r="P303" s="7" t="s">
        <v>31</v>
      </c>
    </row>
    <row r="304" spans="1:16" x14ac:dyDescent="0.2">
      <c r="A304" s="4">
        <v>303</v>
      </c>
      <c r="B304" s="7">
        <v>189</v>
      </c>
      <c r="C304" s="6" t="s">
        <v>664</v>
      </c>
      <c r="D304" s="6" t="s">
        <v>475</v>
      </c>
      <c r="E304" s="7" t="s">
        <v>125</v>
      </c>
      <c r="F304" s="7">
        <v>5</v>
      </c>
      <c r="G304" s="7" t="s">
        <v>294</v>
      </c>
      <c r="H304" s="4" t="s">
        <v>666</v>
      </c>
      <c r="N304" s="7" t="s">
        <v>46</v>
      </c>
      <c r="P304" s="7" t="s">
        <v>57</v>
      </c>
    </row>
    <row r="305" spans="1:16" x14ac:dyDescent="0.2">
      <c r="A305" s="4">
        <v>304</v>
      </c>
      <c r="B305" s="7">
        <v>194</v>
      </c>
      <c r="C305" s="6" t="s">
        <v>667</v>
      </c>
      <c r="D305" s="6" t="s">
        <v>475</v>
      </c>
      <c r="E305" s="7" t="s">
        <v>42</v>
      </c>
      <c r="F305" s="7">
        <v>1</v>
      </c>
      <c r="G305" s="7" t="s">
        <v>25</v>
      </c>
      <c r="H305" s="4" t="s">
        <v>668</v>
      </c>
      <c r="N305" s="7" t="s">
        <v>46</v>
      </c>
      <c r="P305" s="7" t="s">
        <v>31</v>
      </c>
    </row>
    <row r="306" spans="1:16" x14ac:dyDescent="0.2">
      <c r="A306" s="4">
        <v>305</v>
      </c>
      <c r="B306" s="7">
        <v>194</v>
      </c>
      <c r="C306" s="6" t="s">
        <v>667</v>
      </c>
      <c r="D306" s="6" t="s">
        <v>475</v>
      </c>
      <c r="E306" s="7" t="s">
        <v>42</v>
      </c>
      <c r="F306" s="7">
        <v>2</v>
      </c>
      <c r="G306" s="7" t="s">
        <v>43</v>
      </c>
      <c r="H306" s="4" t="s">
        <v>669</v>
      </c>
      <c r="N306" s="7" t="s">
        <v>30</v>
      </c>
      <c r="P306" s="7" t="s">
        <v>31</v>
      </c>
    </row>
    <row r="307" spans="1:16" x14ac:dyDescent="0.2">
      <c r="A307" s="4">
        <v>306</v>
      </c>
      <c r="B307" s="7">
        <v>194</v>
      </c>
      <c r="C307" s="6" t="s">
        <v>667</v>
      </c>
      <c r="D307" s="6" t="s">
        <v>475</v>
      </c>
      <c r="E307" s="7" t="s">
        <v>42</v>
      </c>
      <c r="F307" s="7">
        <v>5</v>
      </c>
      <c r="G307" s="7" t="s">
        <v>43</v>
      </c>
      <c r="H307" s="4" t="s">
        <v>670</v>
      </c>
      <c r="N307" s="7" t="s">
        <v>30</v>
      </c>
      <c r="P307" s="7" t="s">
        <v>31</v>
      </c>
    </row>
    <row r="308" spans="1:16" x14ac:dyDescent="0.2">
      <c r="A308" s="4">
        <v>307</v>
      </c>
      <c r="B308" s="7">
        <v>194</v>
      </c>
      <c r="C308" s="6" t="s">
        <v>667</v>
      </c>
      <c r="D308" s="6" t="s">
        <v>475</v>
      </c>
      <c r="E308" s="7" t="s">
        <v>42</v>
      </c>
      <c r="F308" s="7">
        <v>6</v>
      </c>
      <c r="G308" s="7" t="s">
        <v>25</v>
      </c>
      <c r="H308" s="4" t="s">
        <v>671</v>
      </c>
      <c r="N308" s="7" t="s">
        <v>46</v>
      </c>
      <c r="P308" s="7" t="s">
        <v>31</v>
      </c>
    </row>
    <row r="309" spans="1:16" x14ac:dyDescent="0.2">
      <c r="A309" s="4">
        <v>308</v>
      </c>
      <c r="B309" s="7">
        <v>198</v>
      </c>
      <c r="C309" s="6" t="s">
        <v>672</v>
      </c>
      <c r="D309" s="6" t="s">
        <v>475</v>
      </c>
      <c r="E309" s="7" t="s">
        <v>24</v>
      </c>
      <c r="F309" s="7">
        <v>4</v>
      </c>
      <c r="G309" s="7" t="s">
        <v>25</v>
      </c>
      <c r="H309" s="4" t="s">
        <v>673</v>
      </c>
      <c r="N309" s="7" t="s">
        <v>30</v>
      </c>
      <c r="P309" s="7" t="s">
        <v>31</v>
      </c>
    </row>
    <row r="310" spans="1:16" x14ac:dyDescent="0.2">
      <c r="A310" s="4">
        <v>309</v>
      </c>
      <c r="B310" s="7">
        <v>198</v>
      </c>
      <c r="C310" s="6" t="s">
        <v>672</v>
      </c>
      <c r="D310" s="6" t="s">
        <v>475</v>
      </c>
      <c r="E310" s="7" t="s">
        <v>24</v>
      </c>
      <c r="F310" s="7">
        <v>5</v>
      </c>
      <c r="G310" s="7" t="s">
        <v>25</v>
      </c>
      <c r="H310" s="4" t="s">
        <v>674</v>
      </c>
      <c r="N310" s="7" t="s">
        <v>30</v>
      </c>
      <c r="P310" s="7" t="s">
        <v>31</v>
      </c>
    </row>
    <row r="311" spans="1:16" x14ac:dyDescent="0.2">
      <c r="A311" s="4">
        <v>310</v>
      </c>
      <c r="B311" s="7">
        <v>198</v>
      </c>
      <c r="C311" s="6" t="s">
        <v>672</v>
      </c>
      <c r="D311" s="6" t="s">
        <v>475</v>
      </c>
      <c r="E311" s="7" t="s">
        <v>24</v>
      </c>
      <c r="F311" s="7">
        <v>6</v>
      </c>
      <c r="G311" s="7" t="s">
        <v>36</v>
      </c>
      <c r="H311" s="4" t="s">
        <v>675</v>
      </c>
      <c r="N311" s="7" t="s">
        <v>30</v>
      </c>
      <c r="P311" s="7" t="s">
        <v>31</v>
      </c>
    </row>
    <row r="312" spans="1:16" x14ac:dyDescent="0.2">
      <c r="A312" s="4">
        <v>311</v>
      </c>
      <c r="B312" s="7">
        <v>199</v>
      </c>
      <c r="C312" s="6" t="s">
        <v>676</v>
      </c>
      <c r="D312" s="6" t="s">
        <v>475</v>
      </c>
      <c r="E312" s="7" t="s">
        <v>24</v>
      </c>
      <c r="F312" s="7">
        <v>3</v>
      </c>
      <c r="G312" s="7" t="s">
        <v>25</v>
      </c>
      <c r="H312" s="4" t="s">
        <v>677</v>
      </c>
      <c r="N312" s="7" t="s">
        <v>30</v>
      </c>
      <c r="P312" s="7" t="s">
        <v>31</v>
      </c>
    </row>
    <row r="313" spans="1:16" x14ac:dyDescent="0.2">
      <c r="A313" s="4">
        <v>312</v>
      </c>
      <c r="B313" s="7">
        <v>199</v>
      </c>
      <c r="C313" s="6" t="s">
        <v>676</v>
      </c>
      <c r="D313" s="6" t="s">
        <v>475</v>
      </c>
      <c r="E313" s="7" t="s">
        <v>24</v>
      </c>
      <c r="F313" s="7">
        <v>9</v>
      </c>
      <c r="G313" s="7" t="s">
        <v>62</v>
      </c>
      <c r="H313" s="4" t="s">
        <v>678</v>
      </c>
      <c r="N313" s="7" t="s">
        <v>30</v>
      </c>
      <c r="P313" s="7" t="s">
        <v>57</v>
      </c>
    </row>
    <row r="314" spans="1:16" x14ac:dyDescent="0.2">
      <c r="A314" s="4">
        <v>313</v>
      </c>
      <c r="B314" s="7">
        <v>202</v>
      </c>
      <c r="C314" s="6" t="s">
        <v>679</v>
      </c>
      <c r="D314" s="6" t="s">
        <v>475</v>
      </c>
      <c r="E314" s="7" t="s">
        <v>125</v>
      </c>
      <c r="F314" s="7">
        <v>2</v>
      </c>
      <c r="G314" s="7" t="s">
        <v>62</v>
      </c>
      <c r="H314" s="4" t="s">
        <v>680</v>
      </c>
      <c r="N314" s="7" t="s">
        <v>30</v>
      </c>
      <c r="P314" s="7" t="s">
        <v>57</v>
      </c>
    </row>
    <row r="315" spans="1:16" x14ac:dyDescent="0.2">
      <c r="A315" s="4">
        <v>314</v>
      </c>
      <c r="B315" s="7">
        <v>202</v>
      </c>
      <c r="C315" s="6" t="s">
        <v>679</v>
      </c>
      <c r="D315" s="6" t="s">
        <v>475</v>
      </c>
      <c r="E315" s="7" t="s">
        <v>125</v>
      </c>
      <c r="F315" s="7">
        <v>5</v>
      </c>
      <c r="G315" s="7" t="s">
        <v>62</v>
      </c>
      <c r="H315" s="4" t="s">
        <v>681</v>
      </c>
      <c r="N315" s="7" t="s">
        <v>30</v>
      </c>
      <c r="P315" s="7" t="s">
        <v>57</v>
      </c>
    </row>
    <row r="316" spans="1:16" x14ac:dyDescent="0.2">
      <c r="A316" s="4">
        <v>315</v>
      </c>
      <c r="B316" s="7">
        <v>204</v>
      </c>
      <c r="C316" s="6" t="s">
        <v>682</v>
      </c>
      <c r="D316" s="6" t="s">
        <v>475</v>
      </c>
      <c r="E316" s="7" t="s">
        <v>42</v>
      </c>
      <c r="F316" s="7">
        <v>2</v>
      </c>
      <c r="G316" s="7" t="s">
        <v>68</v>
      </c>
      <c r="H316" s="4" t="s">
        <v>683</v>
      </c>
      <c r="N316" s="7" t="s">
        <v>30</v>
      </c>
      <c r="P316" s="7" t="s">
        <v>57</v>
      </c>
    </row>
    <row r="317" spans="1:16" x14ac:dyDescent="0.2">
      <c r="A317" s="4">
        <v>316</v>
      </c>
      <c r="B317" s="7">
        <v>204</v>
      </c>
      <c r="C317" s="6" t="s">
        <v>682</v>
      </c>
      <c r="D317" s="6" t="s">
        <v>475</v>
      </c>
      <c r="E317" s="7" t="s">
        <v>42</v>
      </c>
      <c r="F317" s="7">
        <v>2</v>
      </c>
      <c r="G317" s="7" t="s">
        <v>25</v>
      </c>
      <c r="H317" s="4" t="s">
        <v>684</v>
      </c>
      <c r="N317" s="7" t="s">
        <v>46</v>
      </c>
      <c r="P317" s="7" t="s">
        <v>31</v>
      </c>
    </row>
    <row r="318" spans="1:16" x14ac:dyDescent="0.2">
      <c r="A318" s="4">
        <v>317</v>
      </c>
      <c r="B318" s="7">
        <v>204</v>
      </c>
      <c r="C318" s="6" t="s">
        <v>682</v>
      </c>
      <c r="D318" s="6" t="s">
        <v>475</v>
      </c>
      <c r="E318" s="7" t="s">
        <v>42</v>
      </c>
      <c r="F318" s="7">
        <v>4</v>
      </c>
      <c r="G318" s="7" t="s">
        <v>25</v>
      </c>
      <c r="H318" s="4" t="s">
        <v>685</v>
      </c>
      <c r="N318" s="7" t="s">
        <v>30</v>
      </c>
      <c r="P318" s="7" t="s">
        <v>31</v>
      </c>
    </row>
    <row r="319" spans="1:16" x14ac:dyDescent="0.2">
      <c r="A319" s="4">
        <v>318</v>
      </c>
      <c r="B319" s="7">
        <v>204</v>
      </c>
      <c r="C319" s="6" t="s">
        <v>682</v>
      </c>
      <c r="D319" s="6" t="s">
        <v>475</v>
      </c>
      <c r="E319" s="7" t="s">
        <v>42</v>
      </c>
      <c r="F319" s="7">
        <v>9</v>
      </c>
      <c r="G319" s="7" t="s">
        <v>62</v>
      </c>
      <c r="H319" s="4" t="s">
        <v>686</v>
      </c>
      <c r="N319" s="7" t="s">
        <v>30</v>
      </c>
      <c r="P319" s="7" t="s">
        <v>57</v>
      </c>
    </row>
    <row r="320" spans="1:16" x14ac:dyDescent="0.2">
      <c r="A320" s="4">
        <v>319</v>
      </c>
      <c r="B320" s="7">
        <v>208</v>
      </c>
      <c r="C320" s="6" t="s">
        <v>687</v>
      </c>
      <c r="D320" s="6" t="s">
        <v>475</v>
      </c>
      <c r="E320" s="7" t="s">
        <v>125</v>
      </c>
      <c r="F320" s="7">
        <v>4</v>
      </c>
      <c r="G320" s="7" t="s">
        <v>86</v>
      </c>
      <c r="H320" s="4" t="s">
        <v>688</v>
      </c>
      <c r="N320" s="7" t="s">
        <v>30</v>
      </c>
      <c r="P320" s="7" t="s">
        <v>31</v>
      </c>
    </row>
    <row r="321" spans="1:16" x14ac:dyDescent="0.2">
      <c r="A321" s="4">
        <v>320</v>
      </c>
      <c r="B321" s="7">
        <v>208</v>
      </c>
      <c r="C321" s="6" t="s">
        <v>687</v>
      </c>
      <c r="D321" s="6" t="s">
        <v>475</v>
      </c>
      <c r="E321" s="7" t="s">
        <v>125</v>
      </c>
      <c r="F321" s="7">
        <v>8</v>
      </c>
      <c r="G321" s="7" t="s">
        <v>62</v>
      </c>
      <c r="H321" s="4" t="s">
        <v>689</v>
      </c>
      <c r="N321" s="7" t="s">
        <v>30</v>
      </c>
      <c r="P321" s="7" t="s">
        <v>57</v>
      </c>
    </row>
    <row r="322" spans="1:16" x14ac:dyDescent="0.2">
      <c r="A322" s="4">
        <v>321</v>
      </c>
      <c r="B322" s="7">
        <v>209</v>
      </c>
      <c r="C322" s="6" t="s">
        <v>690</v>
      </c>
      <c r="D322" s="6" t="s">
        <v>475</v>
      </c>
      <c r="E322" s="7" t="s">
        <v>42</v>
      </c>
      <c r="F322" s="7">
        <v>1</v>
      </c>
      <c r="G322" s="7" t="s">
        <v>25</v>
      </c>
      <c r="H322" s="4" t="s">
        <v>691</v>
      </c>
      <c r="N322" s="7" t="s">
        <v>46</v>
      </c>
      <c r="P322" s="7" t="s">
        <v>31</v>
      </c>
    </row>
    <row r="323" spans="1:16" x14ac:dyDescent="0.2">
      <c r="A323" s="4">
        <v>322</v>
      </c>
      <c r="B323" s="7">
        <v>209</v>
      </c>
      <c r="C323" s="6" t="s">
        <v>690</v>
      </c>
      <c r="D323" s="6" t="s">
        <v>475</v>
      </c>
      <c r="E323" s="7" t="s">
        <v>42</v>
      </c>
      <c r="F323" s="7">
        <v>2</v>
      </c>
      <c r="G323" s="7" t="s">
        <v>43</v>
      </c>
      <c r="H323" s="4" t="s">
        <v>692</v>
      </c>
      <c r="N323" s="7" t="s">
        <v>30</v>
      </c>
      <c r="P323" s="7" t="s">
        <v>31</v>
      </c>
    </row>
    <row r="324" spans="1:16" x14ac:dyDescent="0.2">
      <c r="A324" s="4">
        <v>323</v>
      </c>
      <c r="B324" s="7">
        <v>214</v>
      </c>
      <c r="C324" s="6" t="s">
        <v>693</v>
      </c>
      <c r="D324" s="6" t="s">
        <v>475</v>
      </c>
      <c r="E324" s="7" t="s">
        <v>42</v>
      </c>
      <c r="F324" s="7">
        <v>1</v>
      </c>
      <c r="G324" s="7" t="s">
        <v>62</v>
      </c>
      <c r="H324" s="4" t="s">
        <v>694</v>
      </c>
      <c r="N324" s="7" t="s">
        <v>30</v>
      </c>
      <c r="P324" s="7" t="s">
        <v>57</v>
      </c>
    </row>
    <row r="325" spans="1:16" x14ac:dyDescent="0.2">
      <c r="A325" s="4">
        <v>324</v>
      </c>
      <c r="B325" s="7">
        <v>214</v>
      </c>
      <c r="C325" s="6" t="s">
        <v>693</v>
      </c>
      <c r="D325" s="6" t="s">
        <v>475</v>
      </c>
      <c r="E325" s="7" t="s">
        <v>42</v>
      </c>
      <c r="F325" s="7">
        <v>1</v>
      </c>
      <c r="G325" s="7" t="s">
        <v>43</v>
      </c>
      <c r="H325" s="4" t="s">
        <v>695</v>
      </c>
      <c r="N325" s="7" t="s">
        <v>30</v>
      </c>
      <c r="P325" s="7" t="s">
        <v>31</v>
      </c>
    </row>
    <row r="326" spans="1:16" x14ac:dyDescent="0.2">
      <c r="A326" s="4">
        <v>325</v>
      </c>
      <c r="B326" s="7">
        <v>214</v>
      </c>
      <c r="C326" s="6" t="s">
        <v>693</v>
      </c>
      <c r="D326" s="6" t="s">
        <v>475</v>
      </c>
      <c r="E326" s="7" t="s">
        <v>42</v>
      </c>
      <c r="F326" s="7">
        <v>3</v>
      </c>
      <c r="G326" s="7" t="s">
        <v>182</v>
      </c>
      <c r="H326" s="4" t="s">
        <v>696</v>
      </c>
      <c r="N326" s="7" t="s">
        <v>46</v>
      </c>
      <c r="P326" s="7" t="s">
        <v>57</v>
      </c>
    </row>
    <row r="327" spans="1:16" x14ac:dyDescent="0.2">
      <c r="A327" s="4">
        <v>326</v>
      </c>
      <c r="B327" s="7">
        <v>215</v>
      </c>
      <c r="C327" s="6" t="s">
        <v>697</v>
      </c>
      <c r="D327" s="6" t="s">
        <v>475</v>
      </c>
      <c r="E327" s="7" t="s">
        <v>24</v>
      </c>
      <c r="F327" s="7">
        <v>7</v>
      </c>
      <c r="G327" s="7" t="s">
        <v>164</v>
      </c>
      <c r="H327" s="4" t="s">
        <v>698</v>
      </c>
      <c r="N327" s="7" t="s">
        <v>46</v>
      </c>
      <c r="P327" s="7" t="s">
        <v>31</v>
      </c>
    </row>
    <row r="328" spans="1:16" x14ac:dyDescent="0.2">
      <c r="A328" s="4">
        <v>327</v>
      </c>
      <c r="B328" s="7">
        <v>215</v>
      </c>
      <c r="C328" s="6" t="s">
        <v>697</v>
      </c>
      <c r="D328" s="6" t="s">
        <v>475</v>
      </c>
      <c r="E328" s="7" t="s">
        <v>24</v>
      </c>
      <c r="F328" s="7">
        <v>8</v>
      </c>
      <c r="G328" s="7" t="s">
        <v>36</v>
      </c>
      <c r="H328" s="4" t="s">
        <v>699</v>
      </c>
      <c r="N328" s="7" t="s">
        <v>30</v>
      </c>
      <c r="P328" s="7" t="s">
        <v>31</v>
      </c>
    </row>
    <row r="329" spans="1:16" x14ac:dyDescent="0.2">
      <c r="A329" s="4">
        <v>328</v>
      </c>
      <c r="B329" s="7">
        <v>216</v>
      </c>
      <c r="C329" s="6" t="s">
        <v>700</v>
      </c>
      <c r="D329" s="6" t="s">
        <v>475</v>
      </c>
      <c r="E329" s="7" t="s">
        <v>24</v>
      </c>
      <c r="F329" s="7">
        <v>1</v>
      </c>
      <c r="G329" s="7" t="s">
        <v>43</v>
      </c>
      <c r="H329" s="4" t="s">
        <v>701</v>
      </c>
      <c r="N329" s="7" t="s">
        <v>30</v>
      </c>
      <c r="P329" s="7" t="s">
        <v>31</v>
      </c>
    </row>
    <row r="330" spans="1:16" x14ac:dyDescent="0.2">
      <c r="A330" s="4">
        <v>329</v>
      </c>
      <c r="B330" s="7">
        <v>216</v>
      </c>
      <c r="C330" s="6" t="s">
        <v>700</v>
      </c>
      <c r="D330" s="6" t="s">
        <v>475</v>
      </c>
      <c r="E330" s="7" t="s">
        <v>24</v>
      </c>
      <c r="F330" s="7">
        <v>6</v>
      </c>
      <c r="G330" s="7" t="s">
        <v>25</v>
      </c>
      <c r="H330" s="4" t="s">
        <v>702</v>
      </c>
      <c r="N330" s="7" t="s">
        <v>30</v>
      </c>
      <c r="P330" s="7" t="s">
        <v>31</v>
      </c>
    </row>
    <row r="331" spans="1:16" x14ac:dyDescent="0.2">
      <c r="A331" s="4">
        <v>330</v>
      </c>
      <c r="B331" s="7">
        <v>219</v>
      </c>
      <c r="C331" s="6" t="s">
        <v>703</v>
      </c>
      <c r="D331" s="6" t="s">
        <v>475</v>
      </c>
      <c r="E331" s="7" t="s">
        <v>125</v>
      </c>
      <c r="F331" s="7">
        <v>5</v>
      </c>
      <c r="G331" s="7" t="s">
        <v>86</v>
      </c>
      <c r="H331" s="4" t="s">
        <v>704</v>
      </c>
      <c r="N331" s="7" t="s">
        <v>30</v>
      </c>
      <c r="P331" s="7" t="s">
        <v>31</v>
      </c>
    </row>
    <row r="332" spans="1:16" x14ac:dyDescent="0.2">
      <c r="A332" s="4">
        <v>331</v>
      </c>
      <c r="B332" s="7">
        <v>227</v>
      </c>
      <c r="C332" s="6" t="s">
        <v>705</v>
      </c>
      <c r="D332" s="6" t="s">
        <v>475</v>
      </c>
      <c r="E332" s="7" t="s">
        <v>125</v>
      </c>
      <c r="F332" s="7">
        <v>4</v>
      </c>
      <c r="G332" s="7" t="s">
        <v>43</v>
      </c>
      <c r="H332" s="4" t="s">
        <v>706</v>
      </c>
      <c r="N332" s="7" t="s">
        <v>30</v>
      </c>
      <c r="P332" s="7" t="s">
        <v>31</v>
      </c>
    </row>
    <row r="333" spans="1:16" x14ac:dyDescent="0.2">
      <c r="A333" s="4">
        <v>332</v>
      </c>
      <c r="B333" s="7">
        <v>227</v>
      </c>
      <c r="C333" s="6" t="s">
        <v>705</v>
      </c>
      <c r="D333" s="6" t="s">
        <v>475</v>
      </c>
      <c r="E333" s="7" t="s">
        <v>125</v>
      </c>
      <c r="F333" s="7">
        <v>9</v>
      </c>
      <c r="G333" s="7" t="s">
        <v>86</v>
      </c>
      <c r="H333" s="4" t="s">
        <v>707</v>
      </c>
      <c r="N333" s="7" t="s">
        <v>30</v>
      </c>
      <c r="P333" s="7" t="s">
        <v>31</v>
      </c>
    </row>
    <row r="334" spans="1:16" x14ac:dyDescent="0.2">
      <c r="A334" s="4">
        <v>333</v>
      </c>
      <c r="B334" s="7">
        <v>227</v>
      </c>
      <c r="C334" s="6" t="s">
        <v>705</v>
      </c>
      <c r="D334" s="6" t="s">
        <v>475</v>
      </c>
      <c r="E334" s="7" t="s">
        <v>125</v>
      </c>
      <c r="F334" s="7">
        <v>10</v>
      </c>
      <c r="G334" s="7" t="s">
        <v>62</v>
      </c>
      <c r="H334" s="4" t="s">
        <v>708</v>
      </c>
      <c r="N334" s="7" t="s">
        <v>30</v>
      </c>
      <c r="P334" s="7" t="s">
        <v>57</v>
      </c>
    </row>
    <row r="335" spans="1:16" x14ac:dyDescent="0.2">
      <c r="A335" s="4">
        <v>334</v>
      </c>
      <c r="B335" s="7">
        <v>227</v>
      </c>
      <c r="C335" s="6" t="s">
        <v>705</v>
      </c>
      <c r="D335" s="6" t="s">
        <v>475</v>
      </c>
      <c r="E335" s="7" t="s">
        <v>125</v>
      </c>
      <c r="F335" s="7">
        <v>10</v>
      </c>
      <c r="G335" s="7" t="s">
        <v>86</v>
      </c>
      <c r="H335" s="4" t="s">
        <v>709</v>
      </c>
      <c r="N335" s="7" t="s">
        <v>30</v>
      </c>
      <c r="P335" s="7" t="s">
        <v>31</v>
      </c>
    </row>
    <row r="336" spans="1:16" x14ac:dyDescent="0.2">
      <c r="A336" s="4">
        <v>335</v>
      </c>
      <c r="B336" s="7">
        <v>231</v>
      </c>
      <c r="C336" s="6" t="s">
        <v>710</v>
      </c>
      <c r="D336" s="6" t="s">
        <v>475</v>
      </c>
      <c r="E336" s="7" t="s">
        <v>24</v>
      </c>
      <c r="F336" s="7">
        <v>1</v>
      </c>
      <c r="G336" s="7" t="s">
        <v>25</v>
      </c>
      <c r="H336" s="4" t="s">
        <v>711</v>
      </c>
      <c r="N336" s="7" t="s">
        <v>46</v>
      </c>
      <c r="P336" s="7" t="s">
        <v>31</v>
      </c>
    </row>
    <row r="337" spans="1:16" x14ac:dyDescent="0.2">
      <c r="A337" s="4">
        <v>336</v>
      </c>
      <c r="B337" s="7">
        <v>239</v>
      </c>
      <c r="C337" s="6" t="s">
        <v>712</v>
      </c>
      <c r="D337" s="6" t="s">
        <v>475</v>
      </c>
      <c r="E337" s="7" t="s">
        <v>24</v>
      </c>
      <c r="F337" s="7">
        <v>1</v>
      </c>
      <c r="G337" s="7" t="s">
        <v>68</v>
      </c>
      <c r="H337" s="4" t="s">
        <v>713</v>
      </c>
      <c r="N337" s="7" t="s">
        <v>30</v>
      </c>
      <c r="P337" s="7" t="s">
        <v>57</v>
      </c>
    </row>
    <row r="338" spans="1:16" x14ac:dyDescent="0.2">
      <c r="A338" s="4">
        <v>337</v>
      </c>
      <c r="B338" s="7">
        <v>239</v>
      </c>
      <c r="C338" s="6" t="s">
        <v>712</v>
      </c>
      <c r="D338" s="6" t="s">
        <v>475</v>
      </c>
      <c r="E338" s="7" t="s">
        <v>24</v>
      </c>
      <c r="F338" s="7">
        <v>1</v>
      </c>
      <c r="G338" s="7" t="s">
        <v>25</v>
      </c>
      <c r="H338" s="4" t="s">
        <v>714</v>
      </c>
      <c r="N338" s="7" t="s">
        <v>46</v>
      </c>
      <c r="P338" s="7" t="s">
        <v>31</v>
      </c>
    </row>
    <row r="339" spans="1:16" x14ac:dyDescent="0.2">
      <c r="A339" s="4">
        <v>338</v>
      </c>
      <c r="B339" s="7">
        <v>239</v>
      </c>
      <c r="C339" s="6" t="s">
        <v>712</v>
      </c>
      <c r="D339" s="6" t="s">
        <v>475</v>
      </c>
      <c r="E339" s="7" t="s">
        <v>24</v>
      </c>
      <c r="F339" s="7">
        <v>3</v>
      </c>
      <c r="G339" s="7" t="s">
        <v>36</v>
      </c>
      <c r="H339" s="4" t="s">
        <v>715</v>
      </c>
      <c r="N339" s="7" t="s">
        <v>30</v>
      </c>
      <c r="P339" s="7" t="s">
        <v>31</v>
      </c>
    </row>
    <row r="340" spans="1:16" x14ac:dyDescent="0.2">
      <c r="A340" s="4">
        <v>339</v>
      </c>
      <c r="B340" s="7">
        <v>239</v>
      </c>
      <c r="C340" s="6" t="s">
        <v>712</v>
      </c>
      <c r="D340" s="6" t="s">
        <v>475</v>
      </c>
      <c r="E340" s="7" t="s">
        <v>24</v>
      </c>
      <c r="F340" s="7">
        <v>3</v>
      </c>
      <c r="G340" s="7" t="s">
        <v>182</v>
      </c>
      <c r="H340" s="4" t="s">
        <v>716</v>
      </c>
      <c r="N340" s="7" t="s">
        <v>30</v>
      </c>
      <c r="P340" s="7" t="s">
        <v>57</v>
      </c>
    </row>
    <row r="341" spans="1:16" x14ac:dyDescent="0.2">
      <c r="A341" s="4">
        <v>340</v>
      </c>
      <c r="B341" s="7">
        <v>244</v>
      </c>
      <c r="C341" s="6" t="s">
        <v>717</v>
      </c>
      <c r="D341" s="6" t="s">
        <v>475</v>
      </c>
      <c r="E341" s="7" t="s">
        <v>125</v>
      </c>
    </row>
    <row r="342" spans="1:16" x14ac:dyDescent="0.2">
      <c r="A342" s="4">
        <v>341</v>
      </c>
      <c r="B342" s="7">
        <v>257</v>
      </c>
      <c r="C342" s="6" t="s">
        <v>718</v>
      </c>
      <c r="D342" s="6" t="s">
        <v>475</v>
      </c>
      <c r="E342" s="7" t="s">
        <v>125</v>
      </c>
    </row>
    <row r="343" spans="1:16" x14ac:dyDescent="0.2">
      <c r="A343" s="4">
        <v>342</v>
      </c>
      <c r="B343" s="7">
        <v>259</v>
      </c>
      <c r="C343" s="6" t="s">
        <v>719</v>
      </c>
      <c r="D343" s="6" t="s">
        <v>475</v>
      </c>
      <c r="E343" s="7" t="s">
        <v>125</v>
      </c>
      <c r="F343" s="7">
        <v>8</v>
      </c>
      <c r="G343" s="7" t="s">
        <v>164</v>
      </c>
      <c r="H343" s="4" t="s">
        <v>720</v>
      </c>
      <c r="N343" s="7" t="s">
        <v>46</v>
      </c>
      <c r="P343" s="7" t="s">
        <v>31</v>
      </c>
    </row>
    <row r="344" spans="1:16" x14ac:dyDescent="0.2">
      <c r="A344" s="4">
        <v>343</v>
      </c>
      <c r="B344" s="7">
        <v>259</v>
      </c>
      <c r="C344" s="6" t="s">
        <v>719</v>
      </c>
      <c r="D344" s="6" t="s">
        <v>475</v>
      </c>
      <c r="E344" s="7" t="s">
        <v>125</v>
      </c>
      <c r="F344" s="7">
        <v>10</v>
      </c>
      <c r="G344" s="7" t="s">
        <v>62</v>
      </c>
      <c r="H344" s="4" t="s">
        <v>721</v>
      </c>
      <c r="N344" s="7" t="s">
        <v>30</v>
      </c>
      <c r="P344" s="7" t="s">
        <v>57</v>
      </c>
    </row>
    <row r="345" spans="1:16" x14ac:dyDescent="0.2">
      <c r="A345" s="4">
        <v>344</v>
      </c>
      <c r="B345" s="7">
        <v>260</v>
      </c>
      <c r="C345" s="6" t="s">
        <v>722</v>
      </c>
      <c r="D345" s="6" t="s">
        <v>475</v>
      </c>
      <c r="E345" s="7" t="s">
        <v>42</v>
      </c>
    </row>
    <row r="346" spans="1:16" x14ac:dyDescent="0.2">
      <c r="A346" s="4">
        <v>345</v>
      </c>
      <c r="B346" s="7">
        <v>262</v>
      </c>
      <c r="C346" s="6" t="s">
        <v>723</v>
      </c>
      <c r="D346" s="6" t="s">
        <v>475</v>
      </c>
      <c r="E346" s="7" t="s">
        <v>42</v>
      </c>
      <c r="F346" s="7">
        <v>1</v>
      </c>
      <c r="G346" s="7" t="s">
        <v>62</v>
      </c>
      <c r="H346" s="4" t="s">
        <v>724</v>
      </c>
      <c r="N346" s="7" t="s">
        <v>30</v>
      </c>
      <c r="P346" s="7" t="s">
        <v>57</v>
      </c>
    </row>
    <row r="347" spans="1:16" x14ac:dyDescent="0.2">
      <c r="A347" s="4">
        <v>346</v>
      </c>
      <c r="B347" s="7">
        <v>262</v>
      </c>
      <c r="C347" s="6" t="s">
        <v>723</v>
      </c>
      <c r="D347" s="6" t="s">
        <v>475</v>
      </c>
      <c r="E347" s="7" t="s">
        <v>42</v>
      </c>
      <c r="F347" s="7">
        <v>2</v>
      </c>
      <c r="G347" s="7" t="s">
        <v>36</v>
      </c>
      <c r="H347" s="4" t="s">
        <v>725</v>
      </c>
      <c r="N347" s="7" t="s">
        <v>30</v>
      </c>
      <c r="P347" s="7" t="s">
        <v>31</v>
      </c>
    </row>
    <row r="348" spans="1:16" x14ac:dyDescent="0.2">
      <c r="A348" s="4">
        <v>347</v>
      </c>
      <c r="B348" s="7">
        <v>266</v>
      </c>
      <c r="C348" s="6" t="s">
        <v>726</v>
      </c>
      <c r="D348" s="6" t="s">
        <v>475</v>
      </c>
      <c r="E348" s="7" t="s">
        <v>24</v>
      </c>
      <c r="F348" s="7">
        <v>1</v>
      </c>
      <c r="G348" s="7" t="s">
        <v>43</v>
      </c>
      <c r="H348" s="4" t="s">
        <v>727</v>
      </c>
      <c r="N348" s="7" t="s">
        <v>30</v>
      </c>
      <c r="P348" s="7" t="s">
        <v>31</v>
      </c>
    </row>
    <row r="349" spans="1:16" x14ac:dyDescent="0.2">
      <c r="A349" s="4">
        <v>348</v>
      </c>
      <c r="B349" s="7">
        <v>266</v>
      </c>
      <c r="C349" s="6" t="s">
        <v>726</v>
      </c>
      <c r="D349" s="6" t="s">
        <v>475</v>
      </c>
      <c r="E349" s="7" t="s">
        <v>24</v>
      </c>
      <c r="F349" s="7">
        <v>1</v>
      </c>
      <c r="G349" s="7" t="s">
        <v>25</v>
      </c>
      <c r="H349" s="4" t="s">
        <v>728</v>
      </c>
      <c r="N349" s="7" t="s">
        <v>46</v>
      </c>
      <c r="P349" s="7" t="s">
        <v>31</v>
      </c>
    </row>
    <row r="350" spans="1:16" x14ac:dyDescent="0.2">
      <c r="A350" s="4">
        <v>349</v>
      </c>
      <c r="B350" s="7">
        <v>266</v>
      </c>
      <c r="C350" s="6" t="s">
        <v>726</v>
      </c>
      <c r="D350" s="6" t="s">
        <v>475</v>
      </c>
      <c r="E350" s="7" t="s">
        <v>24</v>
      </c>
      <c r="F350" s="7">
        <v>2</v>
      </c>
      <c r="G350" s="7" t="s">
        <v>25</v>
      </c>
      <c r="H350" s="4" t="s">
        <v>729</v>
      </c>
      <c r="N350" s="7" t="s">
        <v>30</v>
      </c>
      <c r="P350" s="7" t="s">
        <v>31</v>
      </c>
    </row>
    <row r="351" spans="1:16" x14ac:dyDescent="0.2">
      <c r="A351" s="4">
        <v>350</v>
      </c>
      <c r="B351" s="7">
        <v>266</v>
      </c>
      <c r="C351" s="6" t="s">
        <v>726</v>
      </c>
      <c r="D351" s="6" t="s">
        <v>475</v>
      </c>
      <c r="E351" s="7" t="s">
        <v>24</v>
      </c>
      <c r="F351" s="7">
        <v>2</v>
      </c>
      <c r="G351" s="7" t="s">
        <v>36</v>
      </c>
      <c r="H351" s="4" t="s">
        <v>730</v>
      </c>
      <c r="N351" s="7" t="s">
        <v>30</v>
      </c>
      <c r="P351" s="7" t="s">
        <v>31</v>
      </c>
    </row>
    <row r="352" spans="1:16" x14ac:dyDescent="0.2">
      <c r="A352" s="4">
        <v>351</v>
      </c>
      <c r="B352" s="7">
        <v>266</v>
      </c>
      <c r="C352" s="6" t="s">
        <v>726</v>
      </c>
      <c r="D352" s="6" t="s">
        <v>475</v>
      </c>
      <c r="E352" s="7" t="s">
        <v>24</v>
      </c>
      <c r="F352" s="7">
        <v>4</v>
      </c>
      <c r="G352" s="7" t="s">
        <v>164</v>
      </c>
      <c r="H352" s="4" t="s">
        <v>731</v>
      </c>
      <c r="N352" s="7" t="s">
        <v>46</v>
      </c>
      <c r="P352" s="7" t="s">
        <v>31</v>
      </c>
    </row>
    <row r="353" spans="1:16" x14ac:dyDescent="0.2">
      <c r="A353" s="4">
        <v>352</v>
      </c>
      <c r="B353" s="7">
        <v>266</v>
      </c>
      <c r="C353" s="6" t="s">
        <v>726</v>
      </c>
      <c r="D353" s="6" t="s">
        <v>475</v>
      </c>
      <c r="E353" s="7" t="s">
        <v>24</v>
      </c>
      <c r="F353" s="7">
        <v>4</v>
      </c>
      <c r="G353" s="7" t="s">
        <v>86</v>
      </c>
      <c r="H353" s="4" t="s">
        <v>732</v>
      </c>
      <c r="N353" s="7" t="s">
        <v>30</v>
      </c>
      <c r="P353" s="7" t="s">
        <v>31</v>
      </c>
    </row>
    <row r="354" spans="1:16" x14ac:dyDescent="0.2">
      <c r="A354" s="4">
        <v>353</v>
      </c>
      <c r="B354" s="7">
        <v>266</v>
      </c>
      <c r="C354" s="6" t="s">
        <v>726</v>
      </c>
      <c r="D354" s="6" t="s">
        <v>475</v>
      </c>
      <c r="E354" s="7" t="s">
        <v>24</v>
      </c>
      <c r="F354" s="7">
        <v>5</v>
      </c>
      <c r="G354" s="7" t="s">
        <v>62</v>
      </c>
      <c r="H354" s="4" t="s">
        <v>733</v>
      </c>
      <c r="N354" s="7" t="s">
        <v>30</v>
      </c>
      <c r="P354" s="7" t="s">
        <v>57</v>
      </c>
    </row>
    <row r="355" spans="1:16" x14ac:dyDescent="0.2">
      <c r="A355" s="4">
        <v>354</v>
      </c>
      <c r="B355" s="7">
        <v>266</v>
      </c>
      <c r="C355" s="6" t="s">
        <v>726</v>
      </c>
      <c r="D355" s="6" t="s">
        <v>475</v>
      </c>
      <c r="E355" s="7" t="s">
        <v>24</v>
      </c>
      <c r="F355" s="7">
        <v>7</v>
      </c>
      <c r="G355" s="7" t="s">
        <v>68</v>
      </c>
      <c r="H355" s="4" t="s">
        <v>734</v>
      </c>
      <c r="N355" s="7" t="s">
        <v>46</v>
      </c>
      <c r="P355" s="7" t="s">
        <v>57</v>
      </c>
    </row>
    <row r="356" spans="1:16" x14ac:dyDescent="0.2">
      <c r="A356" s="4">
        <v>355</v>
      </c>
      <c r="B356" s="7">
        <v>266</v>
      </c>
      <c r="C356" s="6" t="s">
        <v>726</v>
      </c>
      <c r="D356" s="6" t="s">
        <v>475</v>
      </c>
      <c r="E356" s="7" t="s">
        <v>24</v>
      </c>
      <c r="F356" s="7">
        <v>8</v>
      </c>
      <c r="G356" s="7" t="s">
        <v>119</v>
      </c>
      <c r="H356" s="4" t="s">
        <v>735</v>
      </c>
      <c r="N356" s="7" t="s">
        <v>30</v>
      </c>
      <c r="P356" s="7" t="s">
        <v>31</v>
      </c>
    </row>
    <row r="357" spans="1:16" x14ac:dyDescent="0.2">
      <c r="A357" s="4">
        <v>356</v>
      </c>
      <c r="B357" s="7">
        <v>267</v>
      </c>
      <c r="C357" s="6" t="s">
        <v>736</v>
      </c>
      <c r="D357" s="6" t="s">
        <v>475</v>
      </c>
      <c r="E357" s="7" t="s">
        <v>42</v>
      </c>
    </row>
    <row r="358" spans="1:16" x14ac:dyDescent="0.2">
      <c r="A358" s="4">
        <v>357</v>
      </c>
      <c r="B358" s="7">
        <v>271</v>
      </c>
      <c r="C358" s="6" t="s">
        <v>737</v>
      </c>
      <c r="D358" s="6" t="s">
        <v>475</v>
      </c>
      <c r="E358" s="7" t="s">
        <v>125</v>
      </c>
      <c r="F358" s="7">
        <v>1</v>
      </c>
      <c r="G358" s="7" t="s">
        <v>25</v>
      </c>
      <c r="H358" s="4" t="s">
        <v>738</v>
      </c>
      <c r="N358" s="7" t="s">
        <v>30</v>
      </c>
      <c r="P358" s="7" t="s">
        <v>31</v>
      </c>
    </row>
    <row r="359" spans="1:16" x14ac:dyDescent="0.2">
      <c r="A359" s="4">
        <v>358</v>
      </c>
      <c r="B359" s="7">
        <v>271</v>
      </c>
      <c r="C359" s="6" t="s">
        <v>737</v>
      </c>
      <c r="D359" s="6" t="s">
        <v>475</v>
      </c>
      <c r="E359" s="7" t="s">
        <v>125</v>
      </c>
      <c r="F359" s="7">
        <v>1</v>
      </c>
      <c r="G359" s="7" t="s">
        <v>86</v>
      </c>
      <c r="H359" s="4" t="s">
        <v>739</v>
      </c>
      <c r="N359" s="7" t="s">
        <v>30</v>
      </c>
      <c r="P359" s="7" t="s">
        <v>31</v>
      </c>
    </row>
    <row r="360" spans="1:16" x14ac:dyDescent="0.2">
      <c r="A360" s="4">
        <v>359</v>
      </c>
      <c r="B360" s="7">
        <v>271</v>
      </c>
      <c r="C360" s="6" t="s">
        <v>737</v>
      </c>
      <c r="D360" s="6" t="s">
        <v>475</v>
      </c>
      <c r="E360" s="7" t="s">
        <v>125</v>
      </c>
      <c r="F360" s="7">
        <v>2</v>
      </c>
      <c r="G360" s="7" t="s">
        <v>25</v>
      </c>
      <c r="H360" s="4" t="s">
        <v>740</v>
      </c>
      <c r="N360" s="7" t="s">
        <v>30</v>
      </c>
      <c r="P360" s="7" t="s">
        <v>31</v>
      </c>
    </row>
    <row r="361" spans="1:16" x14ac:dyDescent="0.2">
      <c r="A361" s="4">
        <v>360</v>
      </c>
      <c r="B361" s="7">
        <v>271</v>
      </c>
      <c r="C361" s="6" t="s">
        <v>737</v>
      </c>
      <c r="D361" s="6" t="s">
        <v>475</v>
      </c>
      <c r="E361" s="7" t="s">
        <v>125</v>
      </c>
      <c r="F361" s="7">
        <v>6</v>
      </c>
      <c r="G361" s="7" t="s">
        <v>86</v>
      </c>
      <c r="H361" s="4" t="s">
        <v>741</v>
      </c>
      <c r="N361" s="7" t="s">
        <v>30</v>
      </c>
      <c r="P361" s="7" t="s">
        <v>31</v>
      </c>
    </row>
    <row r="362" spans="1:16" x14ac:dyDescent="0.2">
      <c r="A362" s="4">
        <v>361</v>
      </c>
      <c r="B362" s="7">
        <v>273</v>
      </c>
      <c r="C362" s="6" t="s">
        <v>742</v>
      </c>
      <c r="D362" s="6" t="s">
        <v>475</v>
      </c>
      <c r="E362" s="7" t="s">
        <v>24</v>
      </c>
      <c r="F362" s="7">
        <v>3</v>
      </c>
      <c r="G362" s="7" t="s">
        <v>62</v>
      </c>
      <c r="H362" s="4" t="s">
        <v>743</v>
      </c>
      <c r="N362" s="7" t="s">
        <v>30</v>
      </c>
      <c r="P362" s="7" t="s">
        <v>57</v>
      </c>
    </row>
    <row r="363" spans="1:16" x14ac:dyDescent="0.2">
      <c r="A363" s="4">
        <v>362</v>
      </c>
      <c r="B363" s="7">
        <v>273</v>
      </c>
      <c r="C363" s="6" t="s">
        <v>742</v>
      </c>
      <c r="D363" s="6" t="s">
        <v>475</v>
      </c>
      <c r="E363" s="7" t="s">
        <v>24</v>
      </c>
      <c r="F363" s="7">
        <v>4</v>
      </c>
      <c r="G363" s="7" t="s">
        <v>86</v>
      </c>
      <c r="H363" s="4" t="s">
        <v>744</v>
      </c>
      <c r="N363" s="7" t="s">
        <v>30</v>
      </c>
      <c r="P363" s="7" t="s">
        <v>31</v>
      </c>
    </row>
    <row r="364" spans="1:16" x14ac:dyDescent="0.2">
      <c r="A364" s="4">
        <v>363</v>
      </c>
      <c r="B364" s="7">
        <v>273</v>
      </c>
      <c r="C364" s="6" t="s">
        <v>742</v>
      </c>
      <c r="D364" s="6" t="s">
        <v>475</v>
      </c>
      <c r="E364" s="7" t="s">
        <v>24</v>
      </c>
      <c r="F364" s="7">
        <v>4</v>
      </c>
      <c r="G364" s="7" t="s">
        <v>62</v>
      </c>
      <c r="H364" s="4" t="s">
        <v>745</v>
      </c>
      <c r="N364" s="7" t="s">
        <v>30</v>
      </c>
      <c r="P364" s="7" t="s">
        <v>57</v>
      </c>
    </row>
    <row r="365" spans="1:16" x14ac:dyDescent="0.2">
      <c r="A365" s="4">
        <v>364</v>
      </c>
      <c r="B365" s="7">
        <v>273</v>
      </c>
      <c r="C365" s="6" t="s">
        <v>742</v>
      </c>
      <c r="D365" s="6" t="s">
        <v>475</v>
      </c>
      <c r="E365" s="7" t="s">
        <v>24</v>
      </c>
      <c r="F365" s="7">
        <v>4</v>
      </c>
      <c r="G365" s="7" t="s">
        <v>86</v>
      </c>
      <c r="H365" s="4" t="s">
        <v>746</v>
      </c>
      <c r="N365" s="7" t="s">
        <v>30</v>
      </c>
      <c r="P365" s="7" t="s">
        <v>31</v>
      </c>
    </row>
    <row r="366" spans="1:16" x14ac:dyDescent="0.2">
      <c r="A366" s="4">
        <v>365</v>
      </c>
      <c r="B366" s="7">
        <v>273</v>
      </c>
      <c r="C366" s="6" t="s">
        <v>742</v>
      </c>
      <c r="D366" s="6" t="s">
        <v>475</v>
      </c>
      <c r="E366" s="7" t="s">
        <v>24</v>
      </c>
      <c r="F366" s="7">
        <v>7</v>
      </c>
      <c r="G366" s="7" t="s">
        <v>62</v>
      </c>
      <c r="H366" s="4" t="s">
        <v>747</v>
      </c>
      <c r="N366" s="7" t="s">
        <v>30</v>
      </c>
      <c r="P366" s="7" t="s">
        <v>57</v>
      </c>
    </row>
    <row r="367" spans="1:16" x14ac:dyDescent="0.2">
      <c r="A367" s="4">
        <v>366</v>
      </c>
      <c r="B367" s="7">
        <v>273</v>
      </c>
      <c r="C367" s="6" t="s">
        <v>742</v>
      </c>
      <c r="D367" s="6" t="s">
        <v>475</v>
      </c>
      <c r="E367" s="7" t="s">
        <v>24</v>
      </c>
      <c r="F367" s="7">
        <v>7</v>
      </c>
      <c r="G367" s="7" t="s">
        <v>62</v>
      </c>
      <c r="H367" s="4" t="s">
        <v>748</v>
      </c>
      <c r="N367" s="7" t="s">
        <v>30</v>
      </c>
      <c r="P367" s="7" t="s">
        <v>57</v>
      </c>
    </row>
    <row r="368" spans="1:16" x14ac:dyDescent="0.2">
      <c r="A368" s="4">
        <v>367</v>
      </c>
      <c r="B368" s="7">
        <v>273</v>
      </c>
      <c r="C368" s="6" t="s">
        <v>742</v>
      </c>
      <c r="D368" s="6" t="s">
        <v>475</v>
      </c>
      <c r="E368" s="7" t="s">
        <v>24</v>
      </c>
      <c r="F368" s="7">
        <v>8</v>
      </c>
      <c r="G368" s="7" t="s">
        <v>36</v>
      </c>
      <c r="H368" s="4" t="s">
        <v>749</v>
      </c>
      <c r="N368" s="7" t="s">
        <v>30</v>
      </c>
      <c r="P368" s="7" t="s">
        <v>31</v>
      </c>
    </row>
    <row r="369" spans="1:16" x14ac:dyDescent="0.2">
      <c r="A369" s="4">
        <v>368</v>
      </c>
      <c r="B369" s="7">
        <v>273</v>
      </c>
      <c r="C369" s="6" t="s">
        <v>742</v>
      </c>
      <c r="D369" s="6" t="s">
        <v>475</v>
      </c>
      <c r="E369" s="7" t="s">
        <v>24</v>
      </c>
      <c r="F369" s="7">
        <v>9</v>
      </c>
      <c r="G369" s="7" t="s">
        <v>182</v>
      </c>
      <c r="H369" s="4" t="s">
        <v>750</v>
      </c>
      <c r="N369" s="7" t="s">
        <v>30</v>
      </c>
      <c r="P369" s="7" t="s">
        <v>57</v>
      </c>
    </row>
    <row r="370" spans="1:16" x14ac:dyDescent="0.2">
      <c r="A370" s="4">
        <v>369</v>
      </c>
      <c r="B370" s="7">
        <v>273</v>
      </c>
      <c r="C370" s="6" t="s">
        <v>742</v>
      </c>
      <c r="D370" s="6" t="s">
        <v>475</v>
      </c>
      <c r="E370" s="7" t="s">
        <v>24</v>
      </c>
      <c r="F370" s="7">
        <v>9</v>
      </c>
      <c r="G370" s="7" t="s">
        <v>119</v>
      </c>
      <c r="H370" s="4" t="s">
        <v>751</v>
      </c>
      <c r="N370" s="7" t="s">
        <v>30</v>
      </c>
      <c r="P370" s="7" t="s">
        <v>31</v>
      </c>
    </row>
    <row r="371" spans="1:16" x14ac:dyDescent="0.2">
      <c r="A371" s="4">
        <v>370</v>
      </c>
      <c r="B371" s="7">
        <v>273</v>
      </c>
      <c r="C371" s="6" t="s">
        <v>742</v>
      </c>
      <c r="D371" s="6" t="s">
        <v>475</v>
      </c>
      <c r="E371" s="7" t="s">
        <v>24</v>
      </c>
      <c r="F371" s="7">
        <v>10</v>
      </c>
      <c r="G371" s="7" t="s">
        <v>62</v>
      </c>
      <c r="H371" s="4" t="s">
        <v>752</v>
      </c>
      <c r="N371" s="7" t="s">
        <v>30</v>
      </c>
      <c r="P371" s="7" t="s">
        <v>57</v>
      </c>
    </row>
    <row r="372" spans="1:16" x14ac:dyDescent="0.2">
      <c r="A372" s="4">
        <v>371</v>
      </c>
      <c r="B372" s="7">
        <v>273</v>
      </c>
      <c r="C372" s="6" t="s">
        <v>742</v>
      </c>
      <c r="D372" s="6" t="s">
        <v>475</v>
      </c>
      <c r="E372" s="7" t="s">
        <v>24</v>
      </c>
      <c r="F372" s="7">
        <v>10</v>
      </c>
      <c r="G372" s="7" t="s">
        <v>62</v>
      </c>
      <c r="H372" s="4" t="s">
        <v>753</v>
      </c>
      <c r="N372" s="7" t="s">
        <v>30</v>
      </c>
      <c r="P372" s="7" t="s">
        <v>57</v>
      </c>
    </row>
    <row r="373" spans="1:16" x14ac:dyDescent="0.2">
      <c r="A373" s="4">
        <v>372</v>
      </c>
      <c r="B373" s="7">
        <v>281</v>
      </c>
      <c r="C373" s="6" t="s">
        <v>754</v>
      </c>
      <c r="D373" s="6" t="s">
        <v>475</v>
      </c>
      <c r="E373" s="7" t="s">
        <v>42</v>
      </c>
      <c r="F373" s="7">
        <v>2</v>
      </c>
      <c r="G373" s="7" t="s">
        <v>36</v>
      </c>
      <c r="H373" s="4" t="s">
        <v>755</v>
      </c>
      <c r="N373" s="7" t="s">
        <v>30</v>
      </c>
      <c r="P373" s="7" t="s">
        <v>31</v>
      </c>
    </row>
    <row r="374" spans="1:16" x14ac:dyDescent="0.2">
      <c r="A374" s="4">
        <v>373</v>
      </c>
      <c r="B374" s="7">
        <v>281</v>
      </c>
      <c r="C374" s="6" t="s">
        <v>754</v>
      </c>
      <c r="D374" s="6" t="s">
        <v>475</v>
      </c>
      <c r="E374" s="7" t="s">
        <v>42</v>
      </c>
      <c r="F374" s="7">
        <v>2</v>
      </c>
      <c r="G374" s="7" t="s">
        <v>86</v>
      </c>
      <c r="H374" s="4" t="s">
        <v>756</v>
      </c>
      <c r="N374" s="7" t="s">
        <v>30</v>
      </c>
      <c r="P374" s="7" t="s">
        <v>31</v>
      </c>
    </row>
    <row r="375" spans="1:16" x14ac:dyDescent="0.2">
      <c r="A375" s="4">
        <v>374</v>
      </c>
      <c r="B375" s="7">
        <v>282</v>
      </c>
      <c r="C375" s="6" t="s">
        <v>757</v>
      </c>
      <c r="D375" s="6" t="s">
        <v>475</v>
      </c>
      <c r="E375" s="7" t="s">
        <v>125</v>
      </c>
      <c r="F375" s="7">
        <v>1</v>
      </c>
      <c r="G375" s="7" t="s">
        <v>119</v>
      </c>
      <c r="H375" s="4" t="s">
        <v>758</v>
      </c>
      <c r="N375" s="7" t="s">
        <v>30</v>
      </c>
      <c r="P375" s="7" t="s">
        <v>31</v>
      </c>
    </row>
    <row r="376" spans="1:16" x14ac:dyDescent="0.2">
      <c r="A376" s="4">
        <v>375</v>
      </c>
      <c r="B376" s="7">
        <v>282</v>
      </c>
      <c r="C376" s="6" t="s">
        <v>757</v>
      </c>
      <c r="D376" s="6" t="s">
        <v>475</v>
      </c>
      <c r="E376" s="7" t="s">
        <v>125</v>
      </c>
      <c r="F376" s="7">
        <v>3</v>
      </c>
      <c r="G376" s="7" t="s">
        <v>62</v>
      </c>
      <c r="H376" s="4" t="s">
        <v>759</v>
      </c>
      <c r="N376" s="7" t="s">
        <v>30</v>
      </c>
      <c r="P376" s="7" t="s">
        <v>57</v>
      </c>
    </row>
    <row r="377" spans="1:16" x14ac:dyDescent="0.2">
      <c r="A377" s="4">
        <v>376</v>
      </c>
      <c r="B377" s="7">
        <v>282</v>
      </c>
      <c r="C377" s="6" t="s">
        <v>757</v>
      </c>
      <c r="D377" s="6" t="s">
        <v>475</v>
      </c>
      <c r="E377" s="7" t="s">
        <v>125</v>
      </c>
      <c r="F377" s="7">
        <v>3</v>
      </c>
      <c r="G377" s="7" t="s">
        <v>25</v>
      </c>
      <c r="H377" s="4" t="s">
        <v>760</v>
      </c>
      <c r="N377" s="7" t="s">
        <v>30</v>
      </c>
      <c r="P377" s="7" t="s">
        <v>31</v>
      </c>
    </row>
    <row r="378" spans="1:16" x14ac:dyDescent="0.2">
      <c r="A378" s="4">
        <v>377</v>
      </c>
      <c r="B378" s="7">
        <v>282</v>
      </c>
      <c r="C378" s="6" t="s">
        <v>757</v>
      </c>
      <c r="D378" s="6" t="s">
        <v>475</v>
      </c>
      <c r="E378" s="7" t="s">
        <v>125</v>
      </c>
      <c r="F378" s="7">
        <v>4</v>
      </c>
      <c r="G378" s="7" t="s">
        <v>43</v>
      </c>
      <c r="H378" s="4" t="s">
        <v>761</v>
      </c>
      <c r="N378" s="7" t="s">
        <v>46</v>
      </c>
      <c r="P378" s="7" t="s">
        <v>31</v>
      </c>
    </row>
    <row r="379" spans="1:16" x14ac:dyDescent="0.2">
      <c r="A379" s="4">
        <v>378</v>
      </c>
      <c r="B379" s="7">
        <v>282</v>
      </c>
      <c r="C379" s="6" t="s">
        <v>757</v>
      </c>
      <c r="D379" s="6" t="s">
        <v>475</v>
      </c>
      <c r="E379" s="7" t="s">
        <v>125</v>
      </c>
      <c r="F379" s="7">
        <v>5</v>
      </c>
      <c r="G379" s="7" t="s">
        <v>25</v>
      </c>
      <c r="H379" s="4" t="s">
        <v>762</v>
      </c>
      <c r="N379" s="7" t="s">
        <v>30</v>
      </c>
      <c r="P379" s="7" t="s">
        <v>31</v>
      </c>
    </row>
    <row r="380" spans="1:16" x14ac:dyDescent="0.2">
      <c r="A380" s="4">
        <v>379</v>
      </c>
      <c r="B380" s="7">
        <v>282</v>
      </c>
      <c r="C380" s="6" t="s">
        <v>757</v>
      </c>
      <c r="D380" s="6" t="s">
        <v>475</v>
      </c>
      <c r="E380" s="7" t="s">
        <v>125</v>
      </c>
      <c r="F380" s="7">
        <v>6</v>
      </c>
      <c r="G380" s="7" t="s">
        <v>43</v>
      </c>
      <c r="H380" s="4" t="s">
        <v>763</v>
      </c>
      <c r="N380" s="7" t="s">
        <v>46</v>
      </c>
      <c r="P380" s="7" t="s">
        <v>31</v>
      </c>
    </row>
    <row r="381" spans="1:16" x14ac:dyDescent="0.2">
      <c r="A381" s="4">
        <v>380</v>
      </c>
      <c r="B381" s="7">
        <v>283</v>
      </c>
      <c r="C381" s="6" t="s">
        <v>764</v>
      </c>
      <c r="D381" s="6" t="s">
        <v>475</v>
      </c>
      <c r="E381" s="7" t="s">
        <v>42</v>
      </c>
      <c r="F381" s="7">
        <v>2</v>
      </c>
      <c r="G381" s="7" t="s">
        <v>43</v>
      </c>
      <c r="H381" s="4" t="s">
        <v>765</v>
      </c>
      <c r="N381" s="7" t="s">
        <v>30</v>
      </c>
      <c r="P381" s="7" t="s">
        <v>31</v>
      </c>
    </row>
    <row r="382" spans="1:16" x14ac:dyDescent="0.2">
      <c r="A382" s="4">
        <v>381</v>
      </c>
      <c r="B382" s="7">
        <v>283</v>
      </c>
      <c r="C382" s="6" t="s">
        <v>764</v>
      </c>
      <c r="D382" s="6" t="s">
        <v>475</v>
      </c>
      <c r="E382" s="7" t="s">
        <v>42</v>
      </c>
      <c r="F382" s="7">
        <v>5</v>
      </c>
      <c r="G382" s="7" t="s">
        <v>25</v>
      </c>
      <c r="H382" s="4" t="s">
        <v>766</v>
      </c>
      <c r="N382" s="7" t="s">
        <v>46</v>
      </c>
      <c r="P382" s="7" t="s">
        <v>31</v>
      </c>
    </row>
    <row r="383" spans="1:16" x14ac:dyDescent="0.2">
      <c r="A383" s="4">
        <v>382</v>
      </c>
      <c r="B383" s="7">
        <v>290</v>
      </c>
      <c r="C383" s="6" t="s">
        <v>767</v>
      </c>
      <c r="D383" s="6" t="s">
        <v>475</v>
      </c>
      <c r="E383" s="7" t="s">
        <v>125</v>
      </c>
      <c r="F383" s="7">
        <v>1</v>
      </c>
      <c r="G383" s="7" t="s">
        <v>25</v>
      </c>
      <c r="H383" s="4" t="s">
        <v>768</v>
      </c>
      <c r="N383" s="7" t="s">
        <v>30</v>
      </c>
      <c r="P383" s="7" t="s">
        <v>31</v>
      </c>
    </row>
    <row r="384" spans="1:16" x14ac:dyDescent="0.2">
      <c r="A384" s="4">
        <v>383</v>
      </c>
      <c r="B384" s="7">
        <v>290</v>
      </c>
      <c r="C384" s="6" t="s">
        <v>767</v>
      </c>
      <c r="D384" s="6" t="s">
        <v>475</v>
      </c>
      <c r="E384" s="7" t="s">
        <v>125</v>
      </c>
      <c r="F384" s="7">
        <v>4</v>
      </c>
      <c r="G384" s="7" t="s">
        <v>25</v>
      </c>
      <c r="H384" s="4" t="s">
        <v>769</v>
      </c>
      <c r="N384" s="7" t="s">
        <v>30</v>
      </c>
      <c r="P384" s="7" t="s">
        <v>31</v>
      </c>
    </row>
    <row r="385" spans="1:16" x14ac:dyDescent="0.2">
      <c r="A385" s="4">
        <v>384</v>
      </c>
      <c r="B385" s="7">
        <v>294</v>
      </c>
      <c r="C385" s="6" t="s">
        <v>770</v>
      </c>
      <c r="D385" s="6" t="s">
        <v>475</v>
      </c>
      <c r="E385" s="7" t="s">
        <v>42</v>
      </c>
      <c r="F385" s="7">
        <v>1</v>
      </c>
      <c r="G385" s="7" t="s">
        <v>25</v>
      </c>
      <c r="H385" s="4" t="s">
        <v>771</v>
      </c>
      <c r="N385" s="7" t="s">
        <v>30</v>
      </c>
      <c r="P385" s="7" t="s">
        <v>31</v>
      </c>
    </row>
    <row r="386" spans="1:16" x14ac:dyDescent="0.2">
      <c r="A386" s="4">
        <v>385</v>
      </c>
      <c r="B386" s="7">
        <v>294</v>
      </c>
      <c r="C386" s="6" t="s">
        <v>770</v>
      </c>
      <c r="D386" s="6" t="s">
        <v>475</v>
      </c>
      <c r="E386" s="7" t="s">
        <v>42</v>
      </c>
      <c r="F386" s="7">
        <v>2</v>
      </c>
      <c r="G386" s="7" t="s">
        <v>43</v>
      </c>
      <c r="H386" s="4" t="s">
        <v>772</v>
      </c>
      <c r="N386" s="7" t="s">
        <v>30</v>
      </c>
      <c r="P386" s="7" t="s">
        <v>31</v>
      </c>
    </row>
    <row r="387" spans="1:16" x14ac:dyDescent="0.2">
      <c r="A387" s="4">
        <v>386</v>
      </c>
      <c r="B387" s="7">
        <v>294</v>
      </c>
      <c r="C387" s="6" t="s">
        <v>770</v>
      </c>
      <c r="D387" s="6" t="s">
        <v>475</v>
      </c>
      <c r="E387" s="7" t="s">
        <v>42</v>
      </c>
      <c r="F387" s="7">
        <v>8</v>
      </c>
      <c r="G387" s="7" t="s">
        <v>43</v>
      </c>
      <c r="H387" s="4" t="s">
        <v>773</v>
      </c>
      <c r="N387" s="7" t="s">
        <v>30</v>
      </c>
      <c r="P387" s="7" t="s">
        <v>31</v>
      </c>
    </row>
    <row r="388" spans="1:16" x14ac:dyDescent="0.2">
      <c r="A388" s="4">
        <v>387</v>
      </c>
      <c r="B388" s="7">
        <v>294</v>
      </c>
      <c r="C388" s="6" t="s">
        <v>770</v>
      </c>
      <c r="D388" s="6" t="s">
        <v>475</v>
      </c>
      <c r="E388" s="7" t="s">
        <v>42</v>
      </c>
      <c r="F388" s="7">
        <v>8</v>
      </c>
      <c r="G388" s="7" t="s">
        <v>62</v>
      </c>
      <c r="H388" s="4" t="s">
        <v>774</v>
      </c>
      <c r="N388" s="7" t="s">
        <v>30</v>
      </c>
      <c r="P388" s="7" t="s">
        <v>57</v>
      </c>
    </row>
    <row r="389" spans="1:16" x14ac:dyDescent="0.2">
      <c r="A389" s="4">
        <v>388</v>
      </c>
      <c r="B389" s="7">
        <v>294</v>
      </c>
      <c r="C389" s="6" t="s">
        <v>770</v>
      </c>
      <c r="D389" s="6" t="s">
        <v>475</v>
      </c>
      <c r="E389" s="7" t="s">
        <v>42</v>
      </c>
      <c r="F389" s="7">
        <v>9</v>
      </c>
      <c r="G389" s="7" t="s">
        <v>86</v>
      </c>
      <c r="H389" s="4" t="s">
        <v>775</v>
      </c>
      <c r="N389" s="7" t="s">
        <v>30</v>
      </c>
      <c r="P389" s="7" t="s">
        <v>31</v>
      </c>
    </row>
    <row r="390" spans="1:16" x14ac:dyDescent="0.2">
      <c r="A390" s="4">
        <v>389</v>
      </c>
      <c r="B390" s="7">
        <v>298</v>
      </c>
      <c r="C390" s="6" t="s">
        <v>776</v>
      </c>
      <c r="D390" s="6" t="s">
        <v>475</v>
      </c>
      <c r="E390" s="7" t="s">
        <v>42</v>
      </c>
      <c r="F390" s="7">
        <v>1</v>
      </c>
      <c r="G390" s="7" t="s">
        <v>25</v>
      </c>
      <c r="H390" s="4" t="s">
        <v>777</v>
      </c>
      <c r="N390" s="7" t="s">
        <v>30</v>
      </c>
      <c r="P390" s="7" t="s">
        <v>31</v>
      </c>
    </row>
    <row r="391" spans="1:16" x14ac:dyDescent="0.2">
      <c r="A391" s="4">
        <v>390</v>
      </c>
      <c r="B391" s="7">
        <v>298</v>
      </c>
      <c r="C391" s="6" t="s">
        <v>776</v>
      </c>
      <c r="D391" s="6" t="s">
        <v>475</v>
      </c>
      <c r="E391" s="7" t="s">
        <v>42</v>
      </c>
      <c r="F391" s="7">
        <v>2</v>
      </c>
      <c r="G391" s="7" t="s">
        <v>43</v>
      </c>
      <c r="H391" s="4" t="s">
        <v>778</v>
      </c>
      <c r="N391" s="7" t="s">
        <v>46</v>
      </c>
      <c r="P391" s="7" t="s">
        <v>31</v>
      </c>
    </row>
    <row r="392" spans="1:16" x14ac:dyDescent="0.2">
      <c r="A392" s="4">
        <v>391</v>
      </c>
      <c r="B392" s="7">
        <v>299</v>
      </c>
      <c r="C392" s="6" t="s">
        <v>779</v>
      </c>
      <c r="D392" s="6" t="s">
        <v>475</v>
      </c>
      <c r="E392" s="7" t="s">
        <v>125</v>
      </c>
      <c r="F392" s="7">
        <v>1</v>
      </c>
      <c r="G392" s="7" t="s">
        <v>62</v>
      </c>
      <c r="H392" s="4" t="s">
        <v>780</v>
      </c>
      <c r="N392" s="7" t="s">
        <v>30</v>
      </c>
      <c r="P392" s="7" t="s">
        <v>57</v>
      </c>
    </row>
    <row r="393" spans="1:16" x14ac:dyDescent="0.2">
      <c r="A393" s="4">
        <v>392</v>
      </c>
      <c r="B393" s="7">
        <v>299</v>
      </c>
      <c r="C393" s="6" t="s">
        <v>779</v>
      </c>
      <c r="D393" s="6" t="s">
        <v>475</v>
      </c>
      <c r="E393" s="7" t="s">
        <v>125</v>
      </c>
      <c r="F393" s="7">
        <v>2</v>
      </c>
      <c r="G393" s="7" t="s">
        <v>25</v>
      </c>
      <c r="H393" s="4" t="s">
        <v>781</v>
      </c>
      <c r="N393" s="7" t="s">
        <v>30</v>
      </c>
      <c r="P393" s="7" t="s">
        <v>31</v>
      </c>
    </row>
    <row r="394" spans="1:16" x14ac:dyDescent="0.2">
      <c r="A394" s="4">
        <v>393</v>
      </c>
      <c r="B394" s="7">
        <v>299</v>
      </c>
      <c r="C394" s="6" t="s">
        <v>779</v>
      </c>
      <c r="D394" s="6" t="s">
        <v>475</v>
      </c>
      <c r="E394" s="7" t="s">
        <v>125</v>
      </c>
      <c r="F394" s="7">
        <v>3</v>
      </c>
      <c r="G394" s="7" t="s">
        <v>86</v>
      </c>
      <c r="H394" s="4" t="s">
        <v>782</v>
      </c>
      <c r="N394" s="7" t="s">
        <v>30</v>
      </c>
      <c r="P394" s="7" t="s">
        <v>31</v>
      </c>
    </row>
    <row r="395" spans="1:16" x14ac:dyDescent="0.2">
      <c r="A395" s="4">
        <v>394</v>
      </c>
      <c r="B395" s="7">
        <v>299</v>
      </c>
      <c r="C395" s="6" t="s">
        <v>779</v>
      </c>
      <c r="D395" s="6" t="s">
        <v>475</v>
      </c>
      <c r="E395" s="7" t="s">
        <v>125</v>
      </c>
      <c r="F395" s="7">
        <v>5</v>
      </c>
      <c r="G395" s="7" t="s">
        <v>86</v>
      </c>
      <c r="H395" s="4" t="s">
        <v>783</v>
      </c>
      <c r="N395" s="7" t="s">
        <v>30</v>
      </c>
      <c r="P395" s="7" t="s">
        <v>31</v>
      </c>
    </row>
    <row r="396" spans="1:16" x14ac:dyDescent="0.2">
      <c r="A396" s="4">
        <v>395</v>
      </c>
      <c r="B396" s="7">
        <v>299</v>
      </c>
      <c r="C396" s="7" t="s">
        <v>779</v>
      </c>
      <c r="D396" s="6" t="s">
        <v>475</v>
      </c>
      <c r="E396" s="7" t="s">
        <v>125</v>
      </c>
      <c r="F396" s="7">
        <v>7</v>
      </c>
      <c r="G396" s="7" t="s">
        <v>62</v>
      </c>
      <c r="H396" s="4" t="s">
        <v>784</v>
      </c>
      <c r="N396" s="7" t="s">
        <v>30</v>
      </c>
      <c r="P396" s="7" t="s">
        <v>57</v>
      </c>
    </row>
    <row r="397" spans="1:16" x14ac:dyDescent="0.2">
      <c r="B397" s="7">
        <v>157</v>
      </c>
      <c r="C397" s="7" t="s">
        <v>785</v>
      </c>
      <c r="D397" s="6" t="s">
        <v>475</v>
      </c>
      <c r="E397" s="7" t="s">
        <v>24</v>
      </c>
    </row>
    <row r="398" spans="1:16" x14ac:dyDescent="0.2">
      <c r="B398" s="7">
        <v>163</v>
      </c>
      <c r="C398" s="6" t="s">
        <v>786</v>
      </c>
      <c r="D398" s="6" t="s">
        <v>475</v>
      </c>
      <c r="E398" s="7" t="s">
        <v>42</v>
      </c>
    </row>
    <row r="399" spans="1:16" x14ac:dyDescent="0.2">
      <c r="B399" s="7">
        <v>185</v>
      </c>
      <c r="C399" s="6" t="s">
        <v>787</v>
      </c>
      <c r="D399" s="6" t="s">
        <v>475</v>
      </c>
      <c r="E399" s="7" t="s">
        <v>24</v>
      </c>
    </row>
    <row r="400" spans="1:16" x14ac:dyDescent="0.2">
      <c r="B400" s="7">
        <v>187</v>
      </c>
      <c r="C400" s="6" t="s">
        <v>788</v>
      </c>
      <c r="D400" s="6" t="s">
        <v>475</v>
      </c>
      <c r="E400" s="7" t="s">
        <v>42</v>
      </c>
    </row>
    <row r="401" spans="2:5" x14ac:dyDescent="0.2">
      <c r="B401" s="7">
        <v>192</v>
      </c>
      <c r="C401" s="6" t="s">
        <v>789</v>
      </c>
      <c r="D401" s="6" t="s">
        <v>475</v>
      </c>
      <c r="E401" s="7" t="s">
        <v>125</v>
      </c>
    </row>
    <row r="402" spans="2:5" x14ac:dyDescent="0.2">
      <c r="B402" s="7">
        <v>196</v>
      </c>
      <c r="C402" s="6" t="s">
        <v>790</v>
      </c>
      <c r="D402" s="6" t="s">
        <v>475</v>
      </c>
      <c r="E402" s="7" t="s">
        <v>125</v>
      </c>
    </row>
    <row r="403" spans="2:5" x14ac:dyDescent="0.2">
      <c r="B403" s="7">
        <v>201</v>
      </c>
      <c r="C403" s="6" t="s">
        <v>791</v>
      </c>
      <c r="D403" s="6" t="s">
        <v>475</v>
      </c>
      <c r="E403" s="7" t="s">
        <v>24</v>
      </c>
    </row>
    <row r="404" spans="2:5" x14ac:dyDescent="0.2">
      <c r="B404" s="7">
        <v>205</v>
      </c>
      <c r="C404" s="6" t="s">
        <v>792</v>
      </c>
      <c r="D404" s="6" t="s">
        <v>475</v>
      </c>
      <c r="E404" s="7" t="s">
        <v>42</v>
      </c>
    </row>
    <row r="405" spans="2:5" x14ac:dyDescent="0.2">
      <c r="B405" s="7">
        <v>220</v>
      </c>
      <c r="C405" s="6" t="s">
        <v>793</v>
      </c>
      <c r="D405" s="6" t="s">
        <v>475</v>
      </c>
      <c r="E405" s="7" t="s">
        <v>42</v>
      </c>
    </row>
    <row r="406" spans="2:5" x14ac:dyDescent="0.2">
      <c r="B406" s="7">
        <v>221</v>
      </c>
      <c r="C406" s="6" t="s">
        <v>794</v>
      </c>
      <c r="D406" s="6" t="s">
        <v>475</v>
      </c>
      <c r="E406" s="7" t="s">
        <v>24</v>
      </c>
    </row>
    <row r="407" spans="2:5" x14ac:dyDescent="0.2">
      <c r="B407" s="7">
        <v>224</v>
      </c>
      <c r="C407" s="6" t="s">
        <v>795</v>
      </c>
      <c r="D407" s="6" t="s">
        <v>475</v>
      </c>
      <c r="E407" s="7" t="s">
        <v>24</v>
      </c>
    </row>
    <row r="408" spans="2:5" x14ac:dyDescent="0.2">
      <c r="B408" s="7">
        <v>230</v>
      </c>
      <c r="C408" s="6" t="s">
        <v>796</v>
      </c>
      <c r="D408" s="6" t="s">
        <v>475</v>
      </c>
      <c r="E408" s="7" t="s">
        <v>125</v>
      </c>
    </row>
    <row r="409" spans="2:5" x14ac:dyDescent="0.2">
      <c r="B409" s="7">
        <v>232</v>
      </c>
      <c r="C409" s="6" t="s">
        <v>797</v>
      </c>
      <c r="D409" s="6" t="s">
        <v>475</v>
      </c>
      <c r="E409" s="7" t="s">
        <v>125</v>
      </c>
    </row>
    <row r="410" spans="2:5" x14ac:dyDescent="0.2">
      <c r="B410" s="7">
        <v>234</v>
      </c>
      <c r="C410" s="6" t="s">
        <v>798</v>
      </c>
      <c r="D410" s="6" t="s">
        <v>475</v>
      </c>
      <c r="E410" s="7" t="s">
        <v>125</v>
      </c>
    </row>
    <row r="411" spans="2:5" x14ac:dyDescent="0.2">
      <c r="B411" s="7">
        <v>241</v>
      </c>
      <c r="C411" s="6" t="s">
        <v>799</v>
      </c>
      <c r="D411" s="6" t="s">
        <v>475</v>
      </c>
      <c r="E411" s="7" t="s">
        <v>24</v>
      </c>
    </row>
    <row r="412" spans="2:5" x14ac:dyDescent="0.2">
      <c r="B412" s="7">
        <v>278</v>
      </c>
      <c r="C412" s="6" t="s">
        <v>800</v>
      </c>
      <c r="D412" s="6" t="s">
        <v>475</v>
      </c>
      <c r="E412" s="7" t="s">
        <v>42</v>
      </c>
    </row>
    <row r="413" spans="2:5" x14ac:dyDescent="0.2">
      <c r="B413" s="7">
        <v>372</v>
      </c>
      <c r="C413" s="6" t="s">
        <v>801</v>
      </c>
      <c r="D413" s="6" t="s">
        <v>475</v>
      </c>
      <c r="E413" s="7" t="s">
        <v>125</v>
      </c>
    </row>
    <row r="414" spans="2:5" x14ac:dyDescent="0.2">
      <c r="B414" s="7">
        <v>242</v>
      </c>
      <c r="C414" s="6" t="s">
        <v>802</v>
      </c>
      <c r="D414" s="6" t="s">
        <v>475</v>
      </c>
      <c r="E414" s="7" t="s">
        <v>125</v>
      </c>
    </row>
    <row r="415" spans="2:5" x14ac:dyDescent="0.2">
      <c r="B415" s="7">
        <v>245</v>
      </c>
      <c r="C415" s="6" t="s">
        <v>803</v>
      </c>
      <c r="D415" s="6" t="s">
        <v>475</v>
      </c>
      <c r="E415" s="7" t="s">
        <v>125</v>
      </c>
    </row>
    <row r="416" spans="2:5" x14ac:dyDescent="0.2">
      <c r="B416" s="7">
        <v>250</v>
      </c>
      <c r="C416" s="6" t="s">
        <v>804</v>
      </c>
      <c r="D416" s="6" t="s">
        <v>475</v>
      </c>
      <c r="E416" s="7" t="s">
        <v>125</v>
      </c>
    </row>
    <row r="417" spans="2:16" x14ac:dyDescent="0.2">
      <c r="B417" s="7">
        <v>270</v>
      </c>
      <c r="C417" s="6" t="s">
        <v>805</v>
      </c>
      <c r="D417" s="6" t="s">
        <v>475</v>
      </c>
      <c r="E417" s="7" t="s">
        <v>24</v>
      </c>
    </row>
    <row r="418" spans="2:16" x14ac:dyDescent="0.2">
      <c r="B418" s="7">
        <v>279</v>
      </c>
      <c r="C418" s="6" t="s">
        <v>806</v>
      </c>
      <c r="D418" s="6" t="s">
        <v>475</v>
      </c>
      <c r="E418" s="7" t="s">
        <v>24</v>
      </c>
    </row>
    <row r="419" spans="2:16" x14ac:dyDescent="0.2">
      <c r="B419" s="7">
        <v>289</v>
      </c>
      <c r="C419" s="6" t="s">
        <v>807</v>
      </c>
      <c r="D419" s="6" t="s">
        <v>475</v>
      </c>
      <c r="E419" s="7" t="s">
        <v>24</v>
      </c>
    </row>
    <row r="420" spans="2:16" x14ac:dyDescent="0.2">
      <c r="B420" s="7">
        <v>293</v>
      </c>
      <c r="C420" s="6" t="s">
        <v>808</v>
      </c>
      <c r="D420" s="6" t="s">
        <v>475</v>
      </c>
      <c r="E420" s="7" t="s">
        <v>24</v>
      </c>
    </row>
    <row r="421" spans="2:16" x14ac:dyDescent="0.2">
      <c r="B421" s="7">
        <v>297</v>
      </c>
      <c r="C421" s="6" t="s">
        <v>809</v>
      </c>
      <c r="D421" s="6" t="s">
        <v>475</v>
      </c>
      <c r="E421" s="7" t="s">
        <v>42</v>
      </c>
    </row>
    <row r="422" spans="2:16" x14ac:dyDescent="0.2">
      <c r="B422" s="7">
        <v>301</v>
      </c>
      <c r="C422" s="6" t="s">
        <v>810</v>
      </c>
      <c r="D422" s="6" t="s">
        <v>475</v>
      </c>
      <c r="E422" s="7" t="s">
        <v>24</v>
      </c>
    </row>
    <row r="423" spans="2:16" x14ac:dyDescent="0.2">
      <c r="B423" s="7">
        <v>305</v>
      </c>
      <c r="C423" s="6" t="s">
        <v>811</v>
      </c>
      <c r="D423" s="6" t="s">
        <v>475</v>
      </c>
      <c r="E423" s="7" t="s">
        <v>42</v>
      </c>
    </row>
    <row r="424" spans="2:16" x14ac:dyDescent="0.2">
      <c r="B424" s="7">
        <v>306</v>
      </c>
      <c r="C424" s="6" t="s">
        <v>812</v>
      </c>
      <c r="D424" s="6" t="s">
        <v>475</v>
      </c>
      <c r="E424" s="7" t="s">
        <v>125</v>
      </c>
      <c r="F424" s="7">
        <v>1</v>
      </c>
      <c r="G424" s="7" t="s">
        <v>25</v>
      </c>
      <c r="H424" s="4" t="s">
        <v>813</v>
      </c>
      <c r="N424" s="7" t="s">
        <v>46</v>
      </c>
      <c r="P424" s="7" t="s">
        <v>31</v>
      </c>
    </row>
    <row r="425" spans="2:16" x14ac:dyDescent="0.2">
      <c r="B425" s="7">
        <v>306</v>
      </c>
      <c r="C425" s="6" t="s">
        <v>812</v>
      </c>
      <c r="D425" s="6" t="s">
        <v>475</v>
      </c>
      <c r="E425" s="7" t="s">
        <v>125</v>
      </c>
      <c r="F425" s="7">
        <v>1</v>
      </c>
      <c r="G425" s="7" t="s">
        <v>43</v>
      </c>
      <c r="H425" s="4" t="s">
        <v>814</v>
      </c>
      <c r="N425" s="7" t="s">
        <v>46</v>
      </c>
      <c r="P425" s="7" t="s">
        <v>31</v>
      </c>
    </row>
    <row r="426" spans="2:16" x14ac:dyDescent="0.2">
      <c r="B426" s="7">
        <v>306</v>
      </c>
      <c r="C426" s="6" t="s">
        <v>812</v>
      </c>
      <c r="D426" s="6" t="s">
        <v>475</v>
      </c>
      <c r="E426" s="7" t="s">
        <v>125</v>
      </c>
      <c r="F426" s="7">
        <v>3</v>
      </c>
      <c r="G426" s="7" t="s">
        <v>86</v>
      </c>
      <c r="H426" s="4" t="s">
        <v>815</v>
      </c>
      <c r="N426" s="7" t="s">
        <v>30</v>
      </c>
      <c r="P426" s="7" t="s">
        <v>31</v>
      </c>
    </row>
    <row r="427" spans="2:16" x14ac:dyDescent="0.2">
      <c r="B427" s="7">
        <v>311</v>
      </c>
      <c r="C427" s="6" t="s">
        <v>816</v>
      </c>
      <c r="D427" s="6" t="s">
        <v>475</v>
      </c>
      <c r="E427" s="7" t="s">
        <v>24</v>
      </c>
      <c r="F427" s="7">
        <v>3</v>
      </c>
      <c r="G427" s="7" t="s">
        <v>62</v>
      </c>
      <c r="H427" s="4" t="s">
        <v>817</v>
      </c>
      <c r="N427" s="7" t="s">
        <v>30</v>
      </c>
      <c r="P427" s="7" t="s">
        <v>57</v>
      </c>
    </row>
    <row r="428" spans="2:16" x14ac:dyDescent="0.2">
      <c r="B428" s="7">
        <v>311</v>
      </c>
      <c r="C428" s="6" t="s">
        <v>816</v>
      </c>
      <c r="D428" s="6" t="s">
        <v>475</v>
      </c>
      <c r="E428" s="7" t="s">
        <v>24</v>
      </c>
      <c r="F428" s="7">
        <v>8</v>
      </c>
      <c r="G428" s="7" t="s">
        <v>25</v>
      </c>
      <c r="H428" s="4" t="s">
        <v>818</v>
      </c>
      <c r="N428" s="7" t="s">
        <v>30</v>
      </c>
      <c r="P428" s="7" t="s">
        <v>31</v>
      </c>
    </row>
    <row r="429" spans="2:16" x14ac:dyDescent="0.2">
      <c r="B429" s="7">
        <v>315</v>
      </c>
      <c r="C429" s="6" t="s">
        <v>819</v>
      </c>
      <c r="D429" s="6" t="s">
        <v>475</v>
      </c>
      <c r="E429" s="7" t="s">
        <v>125</v>
      </c>
    </row>
    <row r="430" spans="2:16" x14ac:dyDescent="0.2">
      <c r="B430" s="7">
        <v>316</v>
      </c>
      <c r="C430" s="6" t="s">
        <v>820</v>
      </c>
      <c r="D430" s="6" t="s">
        <v>475</v>
      </c>
      <c r="E430" s="7" t="s">
        <v>24</v>
      </c>
    </row>
    <row r="431" spans="2:16" x14ac:dyDescent="0.2">
      <c r="B431" s="7">
        <v>321</v>
      </c>
      <c r="C431" s="6" t="s">
        <v>821</v>
      </c>
      <c r="D431" s="6" t="s">
        <v>475</v>
      </c>
      <c r="E431" s="7" t="s">
        <v>24</v>
      </c>
    </row>
    <row r="432" spans="2:16" x14ac:dyDescent="0.2">
      <c r="B432" s="7">
        <v>324</v>
      </c>
      <c r="C432" s="6" t="s">
        <v>822</v>
      </c>
      <c r="D432" s="6" t="s">
        <v>475</v>
      </c>
      <c r="E432" s="7" t="s">
        <v>42</v>
      </c>
    </row>
    <row r="433" spans="2:16" x14ac:dyDescent="0.2">
      <c r="B433" s="7">
        <v>329</v>
      </c>
      <c r="C433" s="6" t="s">
        <v>823</v>
      </c>
      <c r="D433" s="6" t="s">
        <v>475</v>
      </c>
      <c r="E433" s="7" t="s">
        <v>24</v>
      </c>
    </row>
    <row r="434" spans="2:16" x14ac:dyDescent="0.2">
      <c r="B434" s="7">
        <v>336</v>
      </c>
      <c r="C434" s="6" t="s">
        <v>824</v>
      </c>
      <c r="D434" s="6" t="s">
        <v>475</v>
      </c>
      <c r="E434" s="7" t="s">
        <v>42</v>
      </c>
      <c r="F434" s="7">
        <v>1</v>
      </c>
      <c r="G434" s="7" t="s">
        <v>43</v>
      </c>
      <c r="H434" s="4" t="s">
        <v>825</v>
      </c>
      <c r="N434" s="7" t="s">
        <v>46</v>
      </c>
      <c r="P434" s="7" t="s">
        <v>31</v>
      </c>
    </row>
    <row r="435" spans="2:16" x14ac:dyDescent="0.2">
      <c r="B435" s="7">
        <v>338</v>
      </c>
      <c r="C435" s="6" t="s">
        <v>826</v>
      </c>
      <c r="D435" s="6" t="s">
        <v>475</v>
      </c>
      <c r="E435" s="7" t="s">
        <v>24</v>
      </c>
    </row>
    <row r="436" spans="2:16" x14ac:dyDescent="0.2">
      <c r="B436" s="7">
        <v>342</v>
      </c>
      <c r="C436" s="6" t="s">
        <v>827</v>
      </c>
      <c r="D436" s="6" t="s">
        <v>475</v>
      </c>
      <c r="E436" s="7" t="s">
        <v>24</v>
      </c>
    </row>
    <row r="437" spans="2:16" x14ac:dyDescent="0.2">
      <c r="B437" s="7">
        <v>343</v>
      </c>
      <c r="C437" s="6" t="s">
        <v>828</v>
      </c>
      <c r="D437" s="6" t="s">
        <v>475</v>
      </c>
      <c r="E437" s="7" t="s">
        <v>42</v>
      </c>
    </row>
    <row r="438" spans="2:16" x14ac:dyDescent="0.2">
      <c r="B438" s="7">
        <v>346</v>
      </c>
      <c r="C438" s="6" t="s">
        <v>829</v>
      </c>
      <c r="D438" s="6" t="s">
        <v>475</v>
      </c>
      <c r="E438" s="7" t="s">
        <v>125</v>
      </c>
      <c r="F438" s="7">
        <v>1</v>
      </c>
      <c r="G438" s="7" t="s">
        <v>25</v>
      </c>
      <c r="H438" s="4" t="s">
        <v>830</v>
      </c>
      <c r="N438" s="7" t="s">
        <v>30</v>
      </c>
      <c r="P438" s="7" t="s">
        <v>31</v>
      </c>
    </row>
    <row r="439" spans="2:16" x14ac:dyDescent="0.2">
      <c r="B439" s="7">
        <v>346</v>
      </c>
      <c r="C439" s="6" t="s">
        <v>829</v>
      </c>
      <c r="D439" s="6" t="s">
        <v>475</v>
      </c>
      <c r="E439" s="7" t="s">
        <v>125</v>
      </c>
      <c r="F439" s="7">
        <v>2</v>
      </c>
      <c r="G439" s="7" t="s">
        <v>43</v>
      </c>
      <c r="H439" s="4" t="s">
        <v>831</v>
      </c>
      <c r="N439" s="7" t="s">
        <v>46</v>
      </c>
      <c r="P439" s="7" t="s">
        <v>31</v>
      </c>
    </row>
    <row r="440" spans="2:16" x14ac:dyDescent="0.2">
      <c r="B440" s="7">
        <v>348</v>
      </c>
      <c r="C440" s="6" t="s">
        <v>832</v>
      </c>
      <c r="D440" s="6" t="s">
        <v>475</v>
      </c>
      <c r="E440" s="7" t="s">
        <v>42</v>
      </c>
      <c r="F440" s="7">
        <v>4</v>
      </c>
      <c r="G440" s="7" t="s">
        <v>36</v>
      </c>
      <c r="H440" s="4" t="s">
        <v>833</v>
      </c>
      <c r="N440" s="7" t="s">
        <v>30</v>
      </c>
      <c r="P440" s="7" t="s">
        <v>31</v>
      </c>
    </row>
    <row r="441" spans="2:16" x14ac:dyDescent="0.2">
      <c r="B441" s="7">
        <v>348</v>
      </c>
      <c r="C441" s="6" t="s">
        <v>832</v>
      </c>
      <c r="D441" s="6" t="s">
        <v>475</v>
      </c>
      <c r="E441" s="7" t="s">
        <v>42</v>
      </c>
      <c r="F441" s="7">
        <v>5</v>
      </c>
      <c r="G441" s="7" t="s">
        <v>86</v>
      </c>
      <c r="H441" s="4" t="s">
        <v>834</v>
      </c>
      <c r="N441" s="7" t="s">
        <v>30</v>
      </c>
      <c r="P441" s="7" t="s">
        <v>31</v>
      </c>
    </row>
    <row r="442" spans="2:16" x14ac:dyDescent="0.2">
      <c r="B442" s="7">
        <v>348</v>
      </c>
      <c r="C442" s="6" t="s">
        <v>832</v>
      </c>
      <c r="D442" s="6" t="s">
        <v>475</v>
      </c>
      <c r="E442" s="7" t="s">
        <v>42</v>
      </c>
      <c r="F442" s="7">
        <v>5</v>
      </c>
      <c r="G442" s="7" t="s">
        <v>25</v>
      </c>
      <c r="H442" s="4" t="s">
        <v>835</v>
      </c>
      <c r="N442" s="7" t="s">
        <v>30</v>
      </c>
      <c r="P442" s="7" t="s">
        <v>31</v>
      </c>
    </row>
    <row r="443" spans="2:16" x14ac:dyDescent="0.2">
      <c r="B443" s="7">
        <v>348</v>
      </c>
      <c r="C443" s="6" t="s">
        <v>832</v>
      </c>
      <c r="D443" s="6" t="s">
        <v>475</v>
      </c>
      <c r="E443" s="7" t="s">
        <v>42</v>
      </c>
      <c r="F443" s="7">
        <v>7</v>
      </c>
      <c r="G443" s="7" t="s">
        <v>36</v>
      </c>
      <c r="H443" s="4" t="s">
        <v>836</v>
      </c>
      <c r="N443" s="7" t="s">
        <v>30</v>
      </c>
      <c r="P443" s="7" t="s">
        <v>31</v>
      </c>
    </row>
    <row r="444" spans="2:16" x14ac:dyDescent="0.2">
      <c r="B444" s="7">
        <v>348</v>
      </c>
      <c r="C444" s="6" t="s">
        <v>832</v>
      </c>
      <c r="D444" s="6" t="s">
        <v>475</v>
      </c>
      <c r="E444" s="7" t="s">
        <v>42</v>
      </c>
      <c r="F444" s="7">
        <v>8</v>
      </c>
      <c r="G444" s="7" t="s">
        <v>36</v>
      </c>
      <c r="H444" s="4" t="s">
        <v>837</v>
      </c>
      <c r="N444" s="7" t="s">
        <v>30</v>
      </c>
      <c r="P444" s="7" t="s">
        <v>31</v>
      </c>
    </row>
    <row r="445" spans="2:16" x14ac:dyDescent="0.2">
      <c r="B445" s="7">
        <v>350</v>
      </c>
      <c r="C445" s="6" t="s">
        <v>838</v>
      </c>
      <c r="D445" s="6" t="s">
        <v>475</v>
      </c>
      <c r="E445" s="7" t="s">
        <v>125</v>
      </c>
      <c r="F445" s="7">
        <v>1</v>
      </c>
      <c r="G445" s="7" t="s">
        <v>25</v>
      </c>
      <c r="H445" s="4" t="s">
        <v>839</v>
      </c>
      <c r="N445" s="7" t="s">
        <v>30</v>
      </c>
      <c r="P445" s="7" t="s">
        <v>31</v>
      </c>
    </row>
    <row r="446" spans="2:16" x14ac:dyDescent="0.2">
      <c r="B446" s="7">
        <v>350</v>
      </c>
      <c r="C446" s="6" t="s">
        <v>838</v>
      </c>
      <c r="D446" s="6" t="s">
        <v>475</v>
      </c>
      <c r="E446" s="7" t="s">
        <v>125</v>
      </c>
      <c r="F446" s="7">
        <v>8</v>
      </c>
      <c r="G446" s="7" t="s">
        <v>86</v>
      </c>
      <c r="H446" s="4" t="s">
        <v>840</v>
      </c>
      <c r="N446" s="7" t="s">
        <v>30</v>
      </c>
      <c r="P446" s="7" t="s">
        <v>31</v>
      </c>
    </row>
    <row r="447" spans="2:16" x14ac:dyDescent="0.2">
      <c r="B447" s="7">
        <v>352</v>
      </c>
      <c r="C447" s="6" t="s">
        <v>841</v>
      </c>
      <c r="D447" s="6" t="s">
        <v>475</v>
      </c>
      <c r="E447" s="7" t="s">
        <v>42</v>
      </c>
      <c r="F447" s="7">
        <v>1</v>
      </c>
      <c r="G447" s="7" t="s">
        <v>25</v>
      </c>
      <c r="H447" s="4" t="s">
        <v>842</v>
      </c>
      <c r="N447" s="7" t="s">
        <v>30</v>
      </c>
      <c r="P447" s="7" t="s">
        <v>31</v>
      </c>
    </row>
    <row r="448" spans="2:16" x14ac:dyDescent="0.2">
      <c r="B448" s="7">
        <v>352</v>
      </c>
      <c r="C448" s="6" t="s">
        <v>841</v>
      </c>
      <c r="D448" s="6" t="s">
        <v>475</v>
      </c>
      <c r="E448" s="7" t="s">
        <v>42</v>
      </c>
      <c r="F448" s="7">
        <v>2</v>
      </c>
      <c r="G448" s="7" t="s">
        <v>25</v>
      </c>
      <c r="H448" s="4" t="s">
        <v>843</v>
      </c>
      <c r="N448" s="7" t="s">
        <v>30</v>
      </c>
      <c r="P448" s="7" t="s">
        <v>31</v>
      </c>
    </row>
    <row r="449" spans="2:16" x14ac:dyDescent="0.2">
      <c r="B449" s="7">
        <v>352</v>
      </c>
      <c r="C449" s="6" t="s">
        <v>841</v>
      </c>
      <c r="D449" s="6" t="s">
        <v>475</v>
      </c>
      <c r="E449" s="7" t="s">
        <v>42</v>
      </c>
      <c r="F449" s="7">
        <v>9</v>
      </c>
      <c r="G449" s="7" t="s">
        <v>25</v>
      </c>
      <c r="H449" s="4" t="s">
        <v>844</v>
      </c>
      <c r="N449" s="7" t="s">
        <v>30</v>
      </c>
      <c r="P449" s="7" t="s">
        <v>31</v>
      </c>
    </row>
    <row r="450" spans="2:16" x14ac:dyDescent="0.2">
      <c r="B450" s="7">
        <v>355</v>
      </c>
      <c r="C450" s="6" t="s">
        <v>845</v>
      </c>
      <c r="D450" s="6" t="s">
        <v>475</v>
      </c>
      <c r="E450" s="7" t="s">
        <v>24</v>
      </c>
      <c r="F450" s="7">
        <v>1</v>
      </c>
      <c r="G450" s="7" t="s">
        <v>68</v>
      </c>
      <c r="H450" s="4" t="s">
        <v>846</v>
      </c>
      <c r="N450" s="7" t="s">
        <v>30</v>
      </c>
      <c r="P450" s="7" t="s">
        <v>57</v>
      </c>
    </row>
    <row r="451" spans="2:16" x14ac:dyDescent="0.2">
      <c r="B451" s="7">
        <v>355</v>
      </c>
      <c r="C451" s="6" t="s">
        <v>845</v>
      </c>
      <c r="D451" s="6" t="s">
        <v>475</v>
      </c>
      <c r="E451" s="7" t="s">
        <v>24</v>
      </c>
      <c r="F451" s="7">
        <v>3</v>
      </c>
      <c r="G451" s="7" t="s">
        <v>25</v>
      </c>
      <c r="H451" s="4" t="s">
        <v>847</v>
      </c>
      <c r="N451" s="7" t="s">
        <v>30</v>
      </c>
      <c r="P451" s="7" t="s">
        <v>31</v>
      </c>
    </row>
    <row r="452" spans="2:16" x14ac:dyDescent="0.2">
      <c r="B452" s="7">
        <v>355</v>
      </c>
      <c r="C452" s="6" t="s">
        <v>845</v>
      </c>
      <c r="D452" s="6" t="s">
        <v>475</v>
      </c>
      <c r="E452" s="7" t="s">
        <v>24</v>
      </c>
      <c r="F452" s="7">
        <v>8</v>
      </c>
      <c r="G452" s="7" t="s">
        <v>182</v>
      </c>
      <c r="H452" s="4" t="s">
        <v>848</v>
      </c>
      <c r="N452" s="7" t="s">
        <v>30</v>
      </c>
      <c r="P452" s="7" t="s">
        <v>57</v>
      </c>
    </row>
    <row r="453" spans="2:16" x14ac:dyDescent="0.2">
      <c r="B453" s="7">
        <v>355</v>
      </c>
      <c r="C453" s="6" t="s">
        <v>845</v>
      </c>
      <c r="D453" s="6" t="s">
        <v>475</v>
      </c>
      <c r="E453" s="7" t="s">
        <v>24</v>
      </c>
      <c r="F453" s="7">
        <v>10</v>
      </c>
      <c r="G453" s="7" t="s">
        <v>62</v>
      </c>
      <c r="H453" s="4" t="s">
        <v>849</v>
      </c>
      <c r="N453" s="7" t="s">
        <v>30</v>
      </c>
      <c r="P453" s="7" t="s">
        <v>57</v>
      </c>
    </row>
    <row r="454" spans="2:16" x14ac:dyDescent="0.2">
      <c r="B454" s="7">
        <v>356</v>
      </c>
      <c r="C454" s="6" t="s">
        <v>850</v>
      </c>
      <c r="D454" s="6" t="s">
        <v>475</v>
      </c>
      <c r="E454" s="7" t="s">
        <v>125</v>
      </c>
      <c r="F454" s="7">
        <v>1</v>
      </c>
      <c r="G454" s="7" t="s">
        <v>43</v>
      </c>
      <c r="H454" s="4" t="s">
        <v>851</v>
      </c>
      <c r="N454" s="7" t="s">
        <v>46</v>
      </c>
      <c r="P454" s="7" t="s">
        <v>31</v>
      </c>
    </row>
    <row r="455" spans="2:16" x14ac:dyDescent="0.2">
      <c r="B455" s="7">
        <v>356</v>
      </c>
      <c r="C455" s="6" t="s">
        <v>850</v>
      </c>
      <c r="D455" s="6" t="s">
        <v>475</v>
      </c>
      <c r="E455" s="7" t="s">
        <v>125</v>
      </c>
      <c r="F455" s="7">
        <v>2</v>
      </c>
      <c r="G455" s="7" t="s">
        <v>62</v>
      </c>
      <c r="H455" s="4" t="s">
        <v>852</v>
      </c>
      <c r="N455" s="7" t="s">
        <v>30</v>
      </c>
      <c r="P455" s="7" t="s">
        <v>57</v>
      </c>
    </row>
    <row r="456" spans="2:16" x14ac:dyDescent="0.2">
      <c r="B456" s="7">
        <v>359</v>
      </c>
      <c r="C456" s="6" t="s">
        <v>853</v>
      </c>
      <c r="D456" s="6" t="s">
        <v>475</v>
      </c>
      <c r="E456" s="7" t="s">
        <v>125</v>
      </c>
    </row>
    <row r="457" spans="2:16" x14ac:dyDescent="0.2">
      <c r="B457" s="7">
        <v>361</v>
      </c>
      <c r="C457" s="6" t="s">
        <v>854</v>
      </c>
      <c r="D457" s="6" t="s">
        <v>475</v>
      </c>
      <c r="E457" s="7" t="s">
        <v>24</v>
      </c>
    </row>
    <row r="458" spans="2:16" x14ac:dyDescent="0.2">
      <c r="B458" s="7">
        <v>362</v>
      </c>
      <c r="C458" s="6" t="s">
        <v>855</v>
      </c>
      <c r="D458" s="6" t="s">
        <v>475</v>
      </c>
      <c r="E458" s="7" t="s">
        <v>42</v>
      </c>
    </row>
    <row r="459" spans="2:16" x14ac:dyDescent="0.2">
      <c r="B459" s="7">
        <v>365</v>
      </c>
      <c r="C459" s="6" t="s">
        <v>856</v>
      </c>
      <c r="D459" s="6" t="s">
        <v>475</v>
      </c>
      <c r="E459" s="7" t="s">
        <v>42</v>
      </c>
      <c r="F459" s="7">
        <v>4</v>
      </c>
      <c r="G459" s="7" t="s">
        <v>25</v>
      </c>
      <c r="H459" s="4" t="s">
        <v>857</v>
      </c>
      <c r="N459" s="7" t="s">
        <v>46</v>
      </c>
      <c r="P459" s="7" t="s">
        <v>31</v>
      </c>
    </row>
    <row r="460" spans="2:16" x14ac:dyDescent="0.2">
      <c r="B460" s="7">
        <v>366</v>
      </c>
      <c r="C460" s="6" t="s">
        <v>858</v>
      </c>
      <c r="D460" s="6" t="s">
        <v>475</v>
      </c>
      <c r="E460" s="7" t="s">
        <v>125</v>
      </c>
      <c r="F460" s="7">
        <v>1</v>
      </c>
      <c r="G460" s="7" t="s">
        <v>25</v>
      </c>
      <c r="H460" s="4" t="s">
        <v>859</v>
      </c>
      <c r="N460" s="7" t="s">
        <v>46</v>
      </c>
      <c r="P460" s="7" t="s">
        <v>31</v>
      </c>
    </row>
    <row r="461" spans="2:16" x14ac:dyDescent="0.2">
      <c r="B461" s="7">
        <v>369</v>
      </c>
      <c r="C461" s="6" t="s">
        <v>860</v>
      </c>
      <c r="D461" s="6" t="s">
        <v>475</v>
      </c>
      <c r="E461" s="7" t="s">
        <v>125</v>
      </c>
      <c r="F461" s="7">
        <v>1</v>
      </c>
      <c r="G461" s="7" t="s">
        <v>25</v>
      </c>
      <c r="H461" s="4" t="s">
        <v>861</v>
      </c>
      <c r="N461" s="7" t="s">
        <v>46</v>
      </c>
      <c r="P461" s="7" t="s">
        <v>31</v>
      </c>
    </row>
    <row r="462" spans="2:16" x14ac:dyDescent="0.2">
      <c r="B462" s="7">
        <v>369</v>
      </c>
      <c r="C462" s="6" t="s">
        <v>860</v>
      </c>
      <c r="D462" s="6" t="s">
        <v>475</v>
      </c>
      <c r="E462" s="7" t="s">
        <v>125</v>
      </c>
      <c r="F462" s="7">
        <v>4</v>
      </c>
      <c r="G462" s="7" t="s">
        <v>25</v>
      </c>
      <c r="H462" s="4" t="s">
        <v>862</v>
      </c>
      <c r="N462" s="7" t="s">
        <v>46</v>
      </c>
      <c r="P462" s="7" t="s">
        <v>31</v>
      </c>
    </row>
    <row r="463" spans="2:16" x14ac:dyDescent="0.2">
      <c r="B463" s="7">
        <v>369</v>
      </c>
      <c r="C463" s="6" t="s">
        <v>860</v>
      </c>
      <c r="D463" s="6" t="s">
        <v>475</v>
      </c>
      <c r="E463" s="7" t="s">
        <v>125</v>
      </c>
      <c r="F463" s="7">
        <v>6</v>
      </c>
      <c r="G463" s="7" t="s">
        <v>25</v>
      </c>
      <c r="H463" s="4" t="s">
        <v>863</v>
      </c>
      <c r="N463" s="7" t="s">
        <v>30</v>
      </c>
      <c r="P463" s="7" t="s">
        <v>31</v>
      </c>
    </row>
    <row r="464" spans="2:16" x14ac:dyDescent="0.2">
      <c r="B464" s="7">
        <v>369</v>
      </c>
      <c r="C464" s="6" t="s">
        <v>860</v>
      </c>
      <c r="D464" s="6" t="s">
        <v>475</v>
      </c>
      <c r="E464" s="7" t="s">
        <v>125</v>
      </c>
      <c r="F464" s="7">
        <v>10</v>
      </c>
      <c r="G464" s="7" t="s">
        <v>68</v>
      </c>
      <c r="H464" s="4" t="s">
        <v>864</v>
      </c>
      <c r="N464" s="7" t="s">
        <v>30</v>
      </c>
      <c r="P464" s="7" t="s">
        <v>57</v>
      </c>
    </row>
    <row r="465" spans="2:16" x14ac:dyDescent="0.2">
      <c r="B465" s="7">
        <v>373</v>
      </c>
      <c r="C465" s="6" t="s">
        <v>865</v>
      </c>
      <c r="D465" s="6" t="s">
        <v>475</v>
      </c>
      <c r="E465" s="7" t="s">
        <v>42</v>
      </c>
      <c r="F465" s="7">
        <v>4</v>
      </c>
      <c r="G465" s="7" t="s">
        <v>86</v>
      </c>
      <c r="H465" s="4" t="s">
        <v>866</v>
      </c>
      <c r="N465" s="7" t="s">
        <v>30</v>
      </c>
      <c r="P465" s="7" t="s">
        <v>31</v>
      </c>
    </row>
    <row r="466" spans="2:16" x14ac:dyDescent="0.2">
      <c r="B466" s="7">
        <v>373</v>
      </c>
      <c r="C466" s="6" t="s">
        <v>865</v>
      </c>
      <c r="D466" s="6" t="s">
        <v>475</v>
      </c>
      <c r="E466" s="7" t="s">
        <v>42</v>
      </c>
      <c r="F466" s="7">
        <v>4</v>
      </c>
      <c r="G466" s="7" t="s">
        <v>86</v>
      </c>
      <c r="H466" s="4" t="s">
        <v>867</v>
      </c>
      <c r="N466" s="7" t="s">
        <v>30</v>
      </c>
      <c r="P466" s="7" t="s">
        <v>31</v>
      </c>
    </row>
    <row r="467" spans="2:16" x14ac:dyDescent="0.2">
      <c r="B467" s="7">
        <v>373</v>
      </c>
      <c r="C467" s="6" t="s">
        <v>865</v>
      </c>
      <c r="D467" s="6" t="s">
        <v>475</v>
      </c>
      <c r="E467" s="7" t="s">
        <v>42</v>
      </c>
      <c r="F467" s="7">
        <v>9</v>
      </c>
      <c r="G467" s="7" t="s">
        <v>86</v>
      </c>
      <c r="H467" s="4" t="s">
        <v>868</v>
      </c>
      <c r="N467" s="7" t="s">
        <v>30</v>
      </c>
      <c r="P467" s="7" t="s">
        <v>31</v>
      </c>
    </row>
    <row r="468" spans="2:16" x14ac:dyDescent="0.2">
      <c r="B468" s="7">
        <v>3</v>
      </c>
      <c r="C468" s="6" t="s">
        <v>869</v>
      </c>
      <c r="D468" s="6" t="s">
        <v>475</v>
      </c>
      <c r="E468" s="7" t="s">
        <v>42</v>
      </c>
    </row>
    <row r="469" spans="2:16" x14ac:dyDescent="0.2">
      <c r="B469" s="7">
        <v>13</v>
      </c>
      <c r="C469" s="6" t="s">
        <v>870</v>
      </c>
      <c r="D469" s="6" t="s">
        <v>475</v>
      </c>
      <c r="E469" s="7" t="s">
        <v>24</v>
      </c>
    </row>
    <row r="470" spans="2:16" x14ac:dyDescent="0.2">
      <c r="B470" s="7">
        <v>25</v>
      </c>
      <c r="C470" s="6" t="s">
        <v>871</v>
      </c>
      <c r="D470" s="6" t="s">
        <v>475</v>
      </c>
      <c r="E470" s="7" t="s">
        <v>125</v>
      </c>
    </row>
    <row r="471" spans="2:16" x14ac:dyDescent="0.2">
      <c r="B471" s="7">
        <v>40</v>
      </c>
      <c r="C471" s="6" t="s">
        <v>872</v>
      </c>
      <c r="D471" s="6" t="s">
        <v>475</v>
      </c>
      <c r="E471" s="7" t="s">
        <v>24</v>
      </c>
    </row>
    <row r="472" spans="2:16" x14ac:dyDescent="0.2">
      <c r="B472" s="7">
        <v>52</v>
      </c>
      <c r="C472" s="6" t="s">
        <v>873</v>
      </c>
      <c r="D472" s="6" t="s">
        <v>475</v>
      </c>
      <c r="E472" s="7" t="s">
        <v>125</v>
      </c>
    </row>
    <row r="473" spans="2:16" x14ac:dyDescent="0.2">
      <c r="B473" s="7">
        <v>67</v>
      </c>
      <c r="C473" s="6" t="s">
        <v>874</v>
      </c>
      <c r="D473" s="6" t="s">
        <v>475</v>
      </c>
      <c r="E473" s="7" t="s">
        <v>125</v>
      </c>
      <c r="F473" s="7">
        <v>1</v>
      </c>
      <c r="G473" s="7" t="s">
        <v>68</v>
      </c>
      <c r="H473" s="4" t="s">
        <v>875</v>
      </c>
      <c r="N473" s="7" t="s">
        <v>30</v>
      </c>
      <c r="P473" s="7" t="s">
        <v>57</v>
      </c>
    </row>
    <row r="474" spans="2:16" x14ac:dyDescent="0.2">
      <c r="B474" s="7">
        <v>67</v>
      </c>
      <c r="C474" s="6" t="s">
        <v>874</v>
      </c>
      <c r="D474" s="6" t="s">
        <v>475</v>
      </c>
      <c r="E474" s="7" t="s">
        <v>125</v>
      </c>
      <c r="F474" s="7">
        <v>1</v>
      </c>
      <c r="G474" s="7" t="s">
        <v>25</v>
      </c>
      <c r="H474" s="4" t="s">
        <v>876</v>
      </c>
      <c r="N474" s="7" t="s">
        <v>30</v>
      </c>
      <c r="P474" s="7" t="s">
        <v>31</v>
      </c>
    </row>
    <row r="475" spans="2:16" x14ac:dyDescent="0.2">
      <c r="B475" s="7">
        <v>67</v>
      </c>
      <c r="C475" s="6" t="s">
        <v>874</v>
      </c>
      <c r="D475" s="6" t="s">
        <v>475</v>
      </c>
      <c r="E475" s="7" t="s">
        <v>125</v>
      </c>
      <c r="F475" s="7">
        <v>1</v>
      </c>
      <c r="G475" s="7" t="s">
        <v>25</v>
      </c>
      <c r="H475" s="4" t="s">
        <v>877</v>
      </c>
      <c r="N475" s="7" t="s">
        <v>46</v>
      </c>
      <c r="P475" s="7" t="s">
        <v>31</v>
      </c>
    </row>
    <row r="476" spans="2:16" x14ac:dyDescent="0.2">
      <c r="B476" s="7">
        <v>70</v>
      </c>
      <c r="C476" s="6" t="s">
        <v>878</v>
      </c>
      <c r="D476" s="6" t="s">
        <v>475</v>
      </c>
      <c r="E476" s="7" t="s">
        <v>42</v>
      </c>
    </row>
    <row r="477" spans="2:16" x14ac:dyDescent="0.2">
      <c r="B477" s="7">
        <v>84</v>
      </c>
      <c r="C477" s="6" t="s">
        <v>879</v>
      </c>
      <c r="D477" s="6" t="s">
        <v>475</v>
      </c>
      <c r="E477" s="7" t="s">
        <v>125</v>
      </c>
    </row>
    <row r="478" spans="2:16" x14ac:dyDescent="0.2">
      <c r="B478" s="7">
        <v>122</v>
      </c>
      <c r="C478" s="6" t="s">
        <v>880</v>
      </c>
      <c r="D478" s="6" t="s">
        <v>475</v>
      </c>
      <c r="E478" s="7" t="s">
        <v>42</v>
      </c>
    </row>
    <row r="479" spans="2:16" x14ac:dyDescent="0.2">
      <c r="B479" s="7">
        <v>134</v>
      </c>
      <c r="C479" s="6" t="s">
        <v>881</v>
      </c>
      <c r="D479" s="6" t="s">
        <v>475</v>
      </c>
      <c r="E479" s="7" t="s">
        <v>42</v>
      </c>
    </row>
    <row r="480" spans="2:16" x14ac:dyDescent="0.2">
      <c r="B480" s="7">
        <v>138</v>
      </c>
      <c r="C480" s="6" t="s">
        <v>882</v>
      </c>
      <c r="D480" s="6" t="s">
        <v>475</v>
      </c>
      <c r="E480" s="7" t="s">
        <v>24</v>
      </c>
    </row>
    <row r="481" spans="2:13" x14ac:dyDescent="0.2">
      <c r="B481" s="7">
        <v>146</v>
      </c>
      <c r="C481" s="6" t="s">
        <v>883</v>
      </c>
      <c r="D481" s="6" t="s">
        <v>475</v>
      </c>
      <c r="E481" s="7" t="s">
        <v>24</v>
      </c>
    </row>
    <row r="482" spans="2:13" x14ac:dyDescent="0.2">
      <c r="B482" s="40">
        <v>344</v>
      </c>
      <c r="C482" s="40" t="s">
        <v>884</v>
      </c>
      <c r="D482" s="40" t="s">
        <v>885</v>
      </c>
      <c r="E482" s="41" t="s">
        <v>125</v>
      </c>
      <c r="F482" s="42">
        <v>1</v>
      </c>
      <c r="G482" s="42" t="s">
        <v>886</v>
      </c>
      <c r="H482" s="43" t="s">
        <v>887</v>
      </c>
      <c r="I482" s="41"/>
      <c r="J482" s="42"/>
      <c r="K482" s="42"/>
      <c r="L482" s="42" t="s">
        <v>38</v>
      </c>
      <c r="M482" s="29" t="s">
        <v>888</v>
      </c>
    </row>
    <row r="483" spans="2:13" x14ac:dyDescent="0.2">
      <c r="B483" s="40">
        <v>344</v>
      </c>
      <c r="C483" s="40" t="s">
        <v>884</v>
      </c>
      <c r="D483" s="40" t="s">
        <v>885</v>
      </c>
      <c r="E483" s="41" t="s">
        <v>125</v>
      </c>
      <c r="F483" s="42">
        <v>2</v>
      </c>
      <c r="G483" s="42" t="s">
        <v>889</v>
      </c>
      <c r="H483" s="44" t="s">
        <v>890</v>
      </c>
      <c r="I483" s="41"/>
      <c r="J483" s="42"/>
      <c r="K483" s="42"/>
      <c r="L483" s="42" t="s">
        <v>38</v>
      </c>
      <c r="M483" s="29" t="s">
        <v>891</v>
      </c>
    </row>
    <row r="484" spans="2:13" x14ac:dyDescent="0.2">
      <c r="B484" s="40">
        <v>344</v>
      </c>
      <c r="C484" s="40" t="s">
        <v>884</v>
      </c>
      <c r="D484" s="40" t="s">
        <v>885</v>
      </c>
      <c r="E484" s="41" t="s">
        <v>125</v>
      </c>
      <c r="F484" s="42">
        <v>2</v>
      </c>
      <c r="G484" s="42" t="s">
        <v>892</v>
      </c>
      <c r="H484" s="45" t="s">
        <v>893</v>
      </c>
      <c r="I484" s="41"/>
      <c r="J484" s="42"/>
      <c r="K484" s="42"/>
      <c r="L484" s="42" t="s">
        <v>93</v>
      </c>
      <c r="M484" s="29" t="s">
        <v>894</v>
      </c>
    </row>
    <row r="485" spans="2:13" x14ac:dyDescent="0.2">
      <c r="B485" s="40">
        <v>27</v>
      </c>
      <c r="C485" s="40" t="s">
        <v>895</v>
      </c>
      <c r="D485" s="40" t="s">
        <v>885</v>
      </c>
      <c r="E485" s="41" t="s">
        <v>42</v>
      </c>
      <c r="F485" s="42">
        <v>3</v>
      </c>
      <c r="G485" s="42" t="s">
        <v>294</v>
      </c>
      <c r="H485" s="44" t="s">
        <v>896</v>
      </c>
      <c r="I485" s="41"/>
      <c r="J485" s="42"/>
      <c r="K485" s="42"/>
      <c r="L485" s="42" t="s">
        <v>28</v>
      </c>
      <c r="M485" s="29" t="s">
        <v>897</v>
      </c>
    </row>
    <row r="486" spans="2:13" x14ac:dyDescent="0.2">
      <c r="B486" s="40">
        <v>27</v>
      </c>
      <c r="C486" s="40" t="s">
        <v>895</v>
      </c>
      <c r="D486" s="40" t="s">
        <v>885</v>
      </c>
      <c r="E486" s="41" t="s">
        <v>42</v>
      </c>
      <c r="F486" s="42">
        <v>3</v>
      </c>
      <c r="G486" s="42" t="s">
        <v>62</v>
      </c>
      <c r="H486" s="44" t="s">
        <v>898</v>
      </c>
      <c r="I486" s="41"/>
      <c r="J486" s="42"/>
      <c r="K486" s="42"/>
      <c r="L486" s="42" t="s">
        <v>28</v>
      </c>
      <c r="M486" s="29" t="s">
        <v>899</v>
      </c>
    </row>
    <row r="487" spans="2:13" x14ac:dyDescent="0.2">
      <c r="B487" s="40">
        <v>61</v>
      </c>
      <c r="C487" s="40" t="s">
        <v>900</v>
      </c>
      <c r="D487" s="40" t="s">
        <v>885</v>
      </c>
      <c r="E487" s="41" t="s">
        <v>42</v>
      </c>
      <c r="F487" s="42">
        <v>1</v>
      </c>
      <c r="G487" s="42" t="s">
        <v>62</v>
      </c>
      <c r="H487" s="44" t="s">
        <v>901</v>
      </c>
      <c r="I487" s="41"/>
      <c r="J487" s="42"/>
      <c r="K487" s="42"/>
      <c r="L487" s="42" t="s">
        <v>38</v>
      </c>
      <c r="M487" s="29" t="s">
        <v>902</v>
      </c>
    </row>
    <row r="488" spans="2:13" x14ac:dyDescent="0.2">
      <c r="B488" s="40">
        <v>61</v>
      </c>
      <c r="C488" s="40" t="s">
        <v>900</v>
      </c>
      <c r="D488" s="40" t="s">
        <v>885</v>
      </c>
      <c r="E488" s="41" t="s">
        <v>42</v>
      </c>
      <c r="F488" s="42">
        <v>1</v>
      </c>
      <c r="G488" s="42" t="s">
        <v>886</v>
      </c>
      <c r="H488" s="44" t="s">
        <v>903</v>
      </c>
      <c r="I488" s="41"/>
      <c r="J488" s="42"/>
      <c r="K488" s="42"/>
      <c r="L488" s="42" t="s">
        <v>38</v>
      </c>
      <c r="M488" s="29" t="s">
        <v>904</v>
      </c>
    </row>
    <row r="489" spans="2:13" x14ac:dyDescent="0.2">
      <c r="B489" s="40">
        <v>61</v>
      </c>
      <c r="C489" s="40" t="s">
        <v>900</v>
      </c>
      <c r="D489" s="40" t="s">
        <v>885</v>
      </c>
      <c r="E489" s="41" t="s">
        <v>42</v>
      </c>
      <c r="F489" s="42">
        <v>1</v>
      </c>
      <c r="G489" s="42" t="s">
        <v>62</v>
      </c>
      <c r="H489" s="44" t="s">
        <v>905</v>
      </c>
      <c r="I489" s="41"/>
      <c r="J489" s="42"/>
      <c r="K489" s="42"/>
      <c r="L489" s="42" t="s">
        <v>38</v>
      </c>
      <c r="M489" s="29" t="s">
        <v>906</v>
      </c>
    </row>
    <row r="490" spans="2:13" x14ac:dyDescent="0.2">
      <c r="B490" s="40">
        <v>61</v>
      </c>
      <c r="C490" s="40" t="s">
        <v>900</v>
      </c>
      <c r="D490" s="40" t="s">
        <v>885</v>
      </c>
      <c r="E490" s="41" t="s">
        <v>42</v>
      </c>
      <c r="F490" s="42">
        <v>4</v>
      </c>
      <c r="G490" s="42" t="s">
        <v>62</v>
      </c>
      <c r="H490" s="44" t="s">
        <v>907</v>
      </c>
      <c r="I490" s="41"/>
      <c r="J490" s="42"/>
      <c r="K490" s="42"/>
      <c r="L490" s="42" t="s">
        <v>38</v>
      </c>
      <c r="M490" s="29" t="s">
        <v>908</v>
      </c>
    </row>
    <row r="491" spans="2:13" x14ac:dyDescent="0.2">
      <c r="B491" s="40">
        <v>61</v>
      </c>
      <c r="C491" s="40" t="s">
        <v>900</v>
      </c>
      <c r="D491" s="40" t="s">
        <v>885</v>
      </c>
      <c r="E491" s="41" t="s">
        <v>42</v>
      </c>
      <c r="F491" s="42">
        <v>6</v>
      </c>
      <c r="G491" s="42" t="s">
        <v>119</v>
      </c>
      <c r="H491" s="44" t="s">
        <v>909</v>
      </c>
      <c r="I491" s="41"/>
      <c r="J491" s="42"/>
      <c r="K491" s="42"/>
      <c r="L491" s="42" t="s">
        <v>28</v>
      </c>
      <c r="M491" s="29" t="s">
        <v>910</v>
      </c>
    </row>
    <row r="492" spans="2:13" x14ac:dyDescent="0.2">
      <c r="B492" s="40">
        <v>62</v>
      </c>
      <c r="C492" s="40" t="s">
        <v>911</v>
      </c>
      <c r="D492" s="40" t="s">
        <v>885</v>
      </c>
      <c r="E492" s="41" t="s">
        <v>42</v>
      </c>
      <c r="F492" s="42">
        <v>1</v>
      </c>
      <c r="G492" s="42" t="s">
        <v>25</v>
      </c>
      <c r="H492" s="45" t="s">
        <v>912</v>
      </c>
      <c r="I492" s="41"/>
      <c r="J492" s="42"/>
      <c r="K492" s="42"/>
      <c r="L492" s="42" t="s">
        <v>38</v>
      </c>
      <c r="M492" s="29" t="s">
        <v>913</v>
      </c>
    </row>
    <row r="493" spans="2:13" x14ac:dyDescent="0.2">
      <c r="B493" s="40">
        <v>72</v>
      </c>
      <c r="C493" s="40" t="s">
        <v>914</v>
      </c>
      <c r="D493" s="40" t="s">
        <v>885</v>
      </c>
      <c r="E493" s="41" t="s">
        <v>42</v>
      </c>
      <c r="F493" s="42">
        <v>3</v>
      </c>
      <c r="G493" s="42" t="s">
        <v>889</v>
      </c>
      <c r="H493" s="46" t="s">
        <v>915</v>
      </c>
      <c r="I493" s="41"/>
      <c r="J493" s="42"/>
      <c r="K493" s="42"/>
      <c r="L493" s="42" t="s">
        <v>38</v>
      </c>
      <c r="M493" s="29" t="s">
        <v>916</v>
      </c>
    </row>
    <row r="494" spans="2:13" x14ac:dyDescent="0.2">
      <c r="B494" s="40">
        <v>81</v>
      </c>
      <c r="C494" s="40" t="s">
        <v>917</v>
      </c>
      <c r="D494" s="40" t="s">
        <v>885</v>
      </c>
      <c r="E494" s="41" t="s">
        <v>42</v>
      </c>
      <c r="F494" s="42">
        <v>1</v>
      </c>
      <c r="G494" s="42" t="s">
        <v>918</v>
      </c>
      <c r="H494" s="44" t="s">
        <v>919</v>
      </c>
      <c r="I494" s="41"/>
      <c r="J494" s="42"/>
      <c r="K494" s="42"/>
      <c r="L494" s="42" t="s">
        <v>38</v>
      </c>
      <c r="M494" s="29" t="s">
        <v>920</v>
      </c>
    </row>
    <row r="495" spans="2:13" x14ac:dyDescent="0.2">
      <c r="B495" s="40">
        <v>81</v>
      </c>
      <c r="C495" s="40" t="s">
        <v>917</v>
      </c>
      <c r="D495" s="40" t="s">
        <v>885</v>
      </c>
      <c r="E495" s="41" t="s">
        <v>42</v>
      </c>
      <c r="F495" s="42">
        <v>1</v>
      </c>
      <c r="G495" s="42" t="s">
        <v>119</v>
      </c>
      <c r="H495" s="44" t="s">
        <v>921</v>
      </c>
      <c r="I495" s="41"/>
      <c r="J495" s="42"/>
      <c r="K495" s="42"/>
      <c r="L495" s="42" t="s">
        <v>93</v>
      </c>
      <c r="M495" s="29" t="s">
        <v>922</v>
      </c>
    </row>
    <row r="496" spans="2:13" x14ac:dyDescent="0.2">
      <c r="B496" s="40">
        <v>81</v>
      </c>
      <c r="C496" s="40" t="s">
        <v>917</v>
      </c>
      <c r="D496" s="40" t="s">
        <v>885</v>
      </c>
      <c r="E496" s="41" t="s">
        <v>42</v>
      </c>
      <c r="F496" s="42">
        <v>2</v>
      </c>
      <c r="G496" s="42" t="s">
        <v>182</v>
      </c>
      <c r="H496" s="44" t="s">
        <v>923</v>
      </c>
      <c r="I496" s="41"/>
      <c r="J496" s="42"/>
      <c r="K496" s="42"/>
      <c r="L496" s="42" t="s">
        <v>38</v>
      </c>
      <c r="M496" s="29" t="s">
        <v>924</v>
      </c>
    </row>
    <row r="497" spans="2:13" x14ac:dyDescent="0.2">
      <c r="B497" s="40">
        <v>81</v>
      </c>
      <c r="C497" s="40" t="s">
        <v>917</v>
      </c>
      <c r="D497" s="40" t="s">
        <v>885</v>
      </c>
      <c r="E497" s="41" t="s">
        <v>42</v>
      </c>
      <c r="F497" s="42">
        <v>3</v>
      </c>
      <c r="G497" s="42" t="s">
        <v>892</v>
      </c>
      <c r="H497" s="44" t="s">
        <v>925</v>
      </c>
      <c r="I497" s="41"/>
      <c r="J497" s="42"/>
      <c r="K497" s="42"/>
      <c r="L497" s="42" t="s">
        <v>93</v>
      </c>
      <c r="M497" s="29" t="s">
        <v>926</v>
      </c>
    </row>
    <row r="498" spans="2:13" x14ac:dyDescent="0.2">
      <c r="B498" s="40">
        <v>81</v>
      </c>
      <c r="C498" s="40" t="s">
        <v>917</v>
      </c>
      <c r="D498" s="40" t="s">
        <v>885</v>
      </c>
      <c r="E498" s="41" t="s">
        <v>42</v>
      </c>
      <c r="F498" s="42">
        <v>3</v>
      </c>
      <c r="G498" s="42" t="s">
        <v>182</v>
      </c>
      <c r="H498" s="44" t="s">
        <v>927</v>
      </c>
      <c r="I498" s="41"/>
      <c r="J498" s="42"/>
      <c r="K498" s="42"/>
      <c r="L498" s="42" t="s">
        <v>93</v>
      </c>
      <c r="M498" s="29" t="s">
        <v>928</v>
      </c>
    </row>
    <row r="499" spans="2:13" x14ac:dyDescent="0.2">
      <c r="B499" s="40">
        <v>303</v>
      </c>
      <c r="C499" s="40" t="s">
        <v>929</v>
      </c>
      <c r="D499" s="40" t="s">
        <v>885</v>
      </c>
      <c r="E499" s="41" t="s">
        <v>125</v>
      </c>
      <c r="F499" s="42">
        <v>1</v>
      </c>
      <c r="G499" s="42" t="s">
        <v>892</v>
      </c>
      <c r="H499" s="44" t="s">
        <v>930</v>
      </c>
      <c r="I499" s="41"/>
      <c r="J499" s="42"/>
      <c r="K499" s="42"/>
      <c r="L499" s="42" t="s">
        <v>28</v>
      </c>
      <c r="M499" s="29" t="s">
        <v>931</v>
      </c>
    </row>
    <row r="500" spans="2:13" x14ac:dyDescent="0.2">
      <c r="B500" s="40">
        <v>312</v>
      </c>
      <c r="C500" s="40" t="s">
        <v>932</v>
      </c>
      <c r="D500" s="40" t="s">
        <v>885</v>
      </c>
      <c r="E500" s="41" t="s">
        <v>42</v>
      </c>
      <c r="F500" s="42">
        <v>2</v>
      </c>
      <c r="G500" s="42" t="s">
        <v>119</v>
      </c>
      <c r="H500" s="44" t="s">
        <v>933</v>
      </c>
      <c r="I500" s="41"/>
      <c r="J500" s="42"/>
      <c r="K500" s="42"/>
      <c r="L500" s="42" t="s">
        <v>28</v>
      </c>
      <c r="M500" s="29" t="s">
        <v>934</v>
      </c>
    </row>
    <row r="501" spans="2:13" x14ac:dyDescent="0.2">
      <c r="B501" s="40">
        <v>313</v>
      </c>
      <c r="C501" s="40" t="s">
        <v>935</v>
      </c>
      <c r="D501" s="40" t="s">
        <v>885</v>
      </c>
      <c r="E501" s="41" t="s">
        <v>42</v>
      </c>
      <c r="F501" s="42">
        <v>6</v>
      </c>
      <c r="G501" s="42" t="s">
        <v>889</v>
      </c>
      <c r="H501" s="44" t="s">
        <v>936</v>
      </c>
      <c r="I501" s="41"/>
      <c r="J501" s="42"/>
      <c r="K501" s="42"/>
      <c r="L501" s="42" t="s">
        <v>28</v>
      </c>
      <c r="M501" s="29" t="s">
        <v>937</v>
      </c>
    </row>
    <row r="502" spans="2:13" x14ac:dyDescent="0.2">
      <c r="B502" s="40">
        <v>317</v>
      </c>
      <c r="C502" s="40" t="s">
        <v>938</v>
      </c>
      <c r="D502" s="40" t="s">
        <v>885</v>
      </c>
      <c r="E502" s="41" t="s">
        <v>24</v>
      </c>
      <c r="F502" s="42">
        <v>1</v>
      </c>
      <c r="G502" s="42" t="s">
        <v>182</v>
      </c>
      <c r="H502" s="44" t="s">
        <v>939</v>
      </c>
      <c r="I502" s="41"/>
      <c r="J502" s="42"/>
      <c r="K502" s="42"/>
      <c r="L502" s="42" t="s">
        <v>38</v>
      </c>
      <c r="M502" s="29" t="s">
        <v>940</v>
      </c>
    </row>
    <row r="503" spans="2:13" x14ac:dyDescent="0.2">
      <c r="B503" s="40">
        <v>326</v>
      </c>
      <c r="C503" s="40" t="s">
        <v>941</v>
      </c>
      <c r="D503" s="40" t="s">
        <v>885</v>
      </c>
      <c r="E503" s="41" t="s">
        <v>42</v>
      </c>
      <c r="F503" s="42">
        <v>2</v>
      </c>
      <c r="G503" s="42" t="s">
        <v>62</v>
      </c>
      <c r="H503" s="44" t="s">
        <v>942</v>
      </c>
      <c r="I503" s="41"/>
      <c r="J503" s="42"/>
      <c r="K503" s="42"/>
      <c r="L503" s="42" t="s">
        <v>38</v>
      </c>
      <c r="M503" s="29" t="s">
        <v>943</v>
      </c>
    </row>
    <row r="504" spans="2:13" x14ac:dyDescent="0.2">
      <c r="B504" s="40">
        <v>326</v>
      </c>
      <c r="C504" s="40" t="s">
        <v>941</v>
      </c>
      <c r="D504" s="40" t="s">
        <v>885</v>
      </c>
      <c r="E504" s="41" t="s">
        <v>42</v>
      </c>
      <c r="F504" s="42">
        <v>2</v>
      </c>
      <c r="G504" s="42" t="s">
        <v>182</v>
      </c>
      <c r="H504" s="44" t="s">
        <v>944</v>
      </c>
      <c r="I504" s="41"/>
      <c r="J504" s="42"/>
      <c r="K504" s="42"/>
      <c r="L504" s="42" t="s">
        <v>28</v>
      </c>
      <c r="M504" s="44" t="s">
        <v>945</v>
      </c>
    </row>
    <row r="505" spans="2:13" x14ac:dyDescent="0.2">
      <c r="B505" s="40">
        <v>327</v>
      </c>
      <c r="C505" s="40" t="s">
        <v>946</v>
      </c>
      <c r="D505" s="40" t="s">
        <v>885</v>
      </c>
      <c r="E505" s="41" t="s">
        <v>24</v>
      </c>
      <c r="F505" s="42">
        <v>8</v>
      </c>
      <c r="G505" s="42" t="s">
        <v>164</v>
      </c>
      <c r="H505" s="44" t="s">
        <v>947</v>
      </c>
      <c r="I505" s="41"/>
      <c r="J505" s="42"/>
      <c r="K505" s="42"/>
      <c r="L505" s="42" t="s">
        <v>28</v>
      </c>
      <c r="M505" s="44" t="s">
        <v>948</v>
      </c>
    </row>
    <row r="506" spans="2:13" x14ac:dyDescent="0.2">
      <c r="B506" s="40">
        <v>330</v>
      </c>
      <c r="C506" s="40" t="s">
        <v>949</v>
      </c>
      <c r="D506" s="40" t="s">
        <v>885</v>
      </c>
      <c r="E506" s="41" t="s">
        <v>24</v>
      </c>
      <c r="F506" s="42">
        <v>3</v>
      </c>
      <c r="G506" s="42" t="s">
        <v>918</v>
      </c>
      <c r="H506" s="44" t="s">
        <v>950</v>
      </c>
      <c r="I506" s="41"/>
      <c r="J506" s="42"/>
      <c r="K506" s="42"/>
      <c r="L506" s="42" t="s">
        <v>38</v>
      </c>
      <c r="M506" s="44" t="s">
        <v>951</v>
      </c>
    </row>
    <row r="507" spans="2:13" x14ac:dyDescent="0.2">
      <c r="B507" s="40">
        <v>330</v>
      </c>
      <c r="C507" s="40" t="s">
        <v>949</v>
      </c>
      <c r="D507" s="40" t="s">
        <v>885</v>
      </c>
      <c r="E507" s="41" t="s">
        <v>24</v>
      </c>
      <c r="F507" s="42">
        <v>4</v>
      </c>
      <c r="G507" s="42" t="s">
        <v>62</v>
      </c>
      <c r="H507" s="44" t="s">
        <v>952</v>
      </c>
      <c r="I507" s="41"/>
      <c r="J507" s="42"/>
      <c r="K507" s="42"/>
      <c r="L507" s="42" t="s">
        <v>28</v>
      </c>
      <c r="M507" s="44" t="s">
        <v>953</v>
      </c>
    </row>
    <row r="508" spans="2:13" x14ac:dyDescent="0.2">
      <c r="B508" s="40">
        <v>332</v>
      </c>
      <c r="C508" s="40" t="s">
        <v>954</v>
      </c>
      <c r="D508" s="40" t="s">
        <v>885</v>
      </c>
      <c r="E508" s="41" t="s">
        <v>24</v>
      </c>
      <c r="F508" s="42">
        <v>1</v>
      </c>
      <c r="G508" s="42" t="s">
        <v>886</v>
      </c>
      <c r="H508" s="44" t="s">
        <v>955</v>
      </c>
      <c r="I508" s="41"/>
      <c r="J508" s="42"/>
      <c r="K508" s="42"/>
      <c r="L508" s="42" t="s">
        <v>38</v>
      </c>
      <c r="M508" s="29" t="s">
        <v>956</v>
      </c>
    </row>
    <row r="509" spans="2:13" x14ac:dyDescent="0.2">
      <c r="B509" s="40">
        <v>333</v>
      </c>
      <c r="C509" s="40" t="s">
        <v>957</v>
      </c>
      <c r="D509" s="40" t="s">
        <v>885</v>
      </c>
      <c r="E509" s="41" t="s">
        <v>24</v>
      </c>
      <c r="F509" s="42">
        <v>2</v>
      </c>
      <c r="G509" s="42" t="s">
        <v>889</v>
      </c>
      <c r="H509" s="44" t="s">
        <v>958</v>
      </c>
      <c r="I509" s="41"/>
      <c r="J509" s="42"/>
      <c r="K509" s="42"/>
      <c r="L509" s="42" t="s">
        <v>38</v>
      </c>
      <c r="M509" s="29" t="s">
        <v>959</v>
      </c>
    </row>
    <row r="510" spans="2:13" x14ac:dyDescent="0.2">
      <c r="B510" s="40">
        <v>333</v>
      </c>
      <c r="C510" s="40" t="s">
        <v>957</v>
      </c>
      <c r="D510" s="40" t="s">
        <v>885</v>
      </c>
      <c r="E510" s="41" t="s">
        <v>24</v>
      </c>
      <c r="F510" s="42">
        <v>4</v>
      </c>
      <c r="G510" s="42" t="s">
        <v>62</v>
      </c>
      <c r="H510" s="44" t="s">
        <v>960</v>
      </c>
      <c r="I510" s="41"/>
      <c r="J510" s="42"/>
      <c r="K510" s="42"/>
      <c r="L510" s="42" t="s">
        <v>38</v>
      </c>
      <c r="M510" s="29" t="s">
        <v>961</v>
      </c>
    </row>
    <row r="511" spans="2:13" x14ac:dyDescent="0.2">
      <c r="B511" s="40">
        <v>333</v>
      </c>
      <c r="C511" s="40" t="s">
        <v>957</v>
      </c>
      <c r="D511" s="40" t="s">
        <v>885</v>
      </c>
      <c r="E511" s="41" t="s">
        <v>24</v>
      </c>
      <c r="F511" s="42">
        <v>8</v>
      </c>
      <c r="G511" s="42" t="s">
        <v>164</v>
      </c>
      <c r="H511" s="44" t="s">
        <v>962</v>
      </c>
      <c r="I511" s="41"/>
      <c r="J511" s="42"/>
      <c r="K511" s="42"/>
      <c r="L511" s="42" t="s">
        <v>38</v>
      </c>
      <c r="M511" s="29" t="s">
        <v>963</v>
      </c>
    </row>
    <row r="512" spans="2:13" x14ac:dyDescent="0.2">
      <c r="B512" s="40">
        <v>333</v>
      </c>
      <c r="C512" s="40" t="s">
        <v>957</v>
      </c>
      <c r="D512" s="40" t="s">
        <v>885</v>
      </c>
      <c r="E512" s="41" t="s">
        <v>24</v>
      </c>
      <c r="F512" s="42">
        <v>9</v>
      </c>
      <c r="G512" s="42" t="s">
        <v>62</v>
      </c>
      <c r="H512" s="44" t="s">
        <v>964</v>
      </c>
      <c r="I512" s="41"/>
      <c r="J512" s="42"/>
      <c r="K512" s="42"/>
      <c r="L512" s="42" t="s">
        <v>28</v>
      </c>
      <c r="M512" s="29" t="s">
        <v>965</v>
      </c>
    </row>
    <row r="513" spans="2:13" x14ac:dyDescent="0.2">
      <c r="B513" s="40">
        <v>345</v>
      </c>
      <c r="C513" s="40" t="s">
        <v>966</v>
      </c>
      <c r="D513" s="40" t="s">
        <v>885</v>
      </c>
      <c r="E513" s="41" t="s">
        <v>125</v>
      </c>
      <c r="F513" s="42">
        <v>1</v>
      </c>
      <c r="G513" s="42" t="s">
        <v>62</v>
      </c>
      <c r="H513" s="44" t="s">
        <v>967</v>
      </c>
      <c r="I513" s="41"/>
      <c r="J513" s="42"/>
      <c r="K513" s="42"/>
      <c r="L513" s="42" t="s">
        <v>28</v>
      </c>
      <c r="M513" s="29" t="s">
        <v>968</v>
      </c>
    </row>
    <row r="514" spans="2:13" x14ac:dyDescent="0.2">
      <c r="B514" s="40">
        <v>345</v>
      </c>
      <c r="C514" s="40" t="s">
        <v>966</v>
      </c>
      <c r="D514" s="40" t="s">
        <v>885</v>
      </c>
      <c r="E514" s="41" t="s">
        <v>125</v>
      </c>
      <c r="F514" s="42">
        <v>2</v>
      </c>
      <c r="G514" s="42" t="s">
        <v>918</v>
      </c>
      <c r="H514" s="44" t="s">
        <v>969</v>
      </c>
      <c r="I514" s="41"/>
      <c r="J514" s="42"/>
      <c r="K514" s="42"/>
      <c r="L514" s="42" t="s">
        <v>93</v>
      </c>
      <c r="M514" s="44" t="s">
        <v>970</v>
      </c>
    </row>
    <row r="515" spans="2:13" x14ac:dyDescent="0.2">
      <c r="B515" s="40">
        <v>354</v>
      </c>
      <c r="C515" s="40" t="s">
        <v>971</v>
      </c>
      <c r="D515" s="40" t="s">
        <v>885</v>
      </c>
      <c r="E515" s="41" t="s">
        <v>125</v>
      </c>
      <c r="F515" s="42">
        <v>2</v>
      </c>
      <c r="G515" s="42" t="s">
        <v>62</v>
      </c>
      <c r="H515" s="47" t="s">
        <v>972</v>
      </c>
      <c r="I515" s="41"/>
      <c r="J515" s="42"/>
      <c r="K515" s="42"/>
      <c r="L515" s="42" t="s">
        <v>38</v>
      </c>
      <c r="M515" s="44" t="s">
        <v>973</v>
      </c>
    </row>
    <row r="516" spans="2:13" x14ac:dyDescent="0.2">
      <c r="B516" s="40">
        <v>358</v>
      </c>
      <c r="C516" s="40" t="s">
        <v>974</v>
      </c>
      <c r="D516" s="40" t="s">
        <v>885</v>
      </c>
      <c r="E516" s="41" t="s">
        <v>24</v>
      </c>
      <c r="F516" s="42">
        <v>1</v>
      </c>
      <c r="G516" s="42" t="s">
        <v>119</v>
      </c>
      <c r="H516" s="44" t="s">
        <v>975</v>
      </c>
      <c r="I516" s="41"/>
      <c r="J516" s="42"/>
      <c r="K516" s="42"/>
      <c r="L516" s="42" t="s">
        <v>38</v>
      </c>
      <c r="M516" s="44" t="s">
        <v>976</v>
      </c>
    </row>
    <row r="517" spans="2:13" x14ac:dyDescent="0.2">
      <c r="B517" s="40">
        <v>358</v>
      </c>
      <c r="C517" s="40" t="s">
        <v>974</v>
      </c>
      <c r="D517" s="40" t="s">
        <v>885</v>
      </c>
      <c r="E517" s="41" t="s">
        <v>24</v>
      </c>
      <c r="F517" s="42">
        <v>2</v>
      </c>
      <c r="G517" s="42" t="s">
        <v>889</v>
      </c>
      <c r="H517" s="44" t="s">
        <v>977</v>
      </c>
      <c r="I517" s="41"/>
      <c r="J517" s="42"/>
      <c r="K517" s="42"/>
      <c r="L517" s="42" t="s">
        <v>28</v>
      </c>
      <c r="M517" s="29" t="s">
        <v>978</v>
      </c>
    </row>
    <row r="518" spans="2:13" x14ac:dyDescent="0.2">
      <c r="B518" s="40">
        <v>358</v>
      </c>
      <c r="C518" s="40" t="s">
        <v>974</v>
      </c>
      <c r="D518" s="40" t="s">
        <v>885</v>
      </c>
      <c r="E518" s="41" t="s">
        <v>24</v>
      </c>
      <c r="F518" s="42">
        <v>5</v>
      </c>
      <c r="G518" s="42" t="s">
        <v>886</v>
      </c>
      <c r="H518" s="44" t="s">
        <v>979</v>
      </c>
      <c r="I518" s="41"/>
      <c r="J518" s="42"/>
      <c r="K518" s="42"/>
      <c r="L518" s="42" t="s">
        <v>38</v>
      </c>
      <c r="M518" s="29" t="s">
        <v>980</v>
      </c>
    </row>
  </sheetData>
  <autoFilter ref="B1:Y518" xr:uid="{2F55867C-A6B9-3A40-988A-B12F522FADFB}"/>
  <mergeCells count="43">
    <mergeCell ref="Q152:Q153"/>
    <mergeCell ref="Q129:Q131"/>
    <mergeCell ref="Q132:Q135"/>
    <mergeCell ref="Q136:Q138"/>
    <mergeCell ref="S136:S138"/>
    <mergeCell ref="Q139:Q140"/>
    <mergeCell ref="Q142:Q147"/>
    <mergeCell ref="Q124:Q127"/>
    <mergeCell ref="Q92:Q93"/>
    <mergeCell ref="Q94:Q96"/>
    <mergeCell ref="Q97:Q98"/>
    <mergeCell ref="Q99:Q101"/>
    <mergeCell ref="Q102:Q103"/>
    <mergeCell ref="Q105:Q107"/>
    <mergeCell ref="Q110:Q111"/>
    <mergeCell ref="Q112:Q113"/>
    <mergeCell ref="Q114:Q115"/>
    <mergeCell ref="Q117:Q118"/>
    <mergeCell ref="Q122:Q123"/>
    <mergeCell ref="Q87:Q88"/>
    <mergeCell ref="Q46:Q47"/>
    <mergeCell ref="Q48:Q49"/>
    <mergeCell ref="Q53:Q58"/>
    <mergeCell ref="Q59:Q60"/>
    <mergeCell ref="Q61:Q65"/>
    <mergeCell ref="Q66:Q68"/>
    <mergeCell ref="Q69:Q70"/>
    <mergeCell ref="Q71:Q73"/>
    <mergeCell ref="Q74:Q78"/>
    <mergeCell ref="Q80:Q81"/>
    <mergeCell ref="Q84:Q85"/>
    <mergeCell ref="V26:V27"/>
    <mergeCell ref="Q28:Q29"/>
    <mergeCell ref="Q31:Q34"/>
    <mergeCell ref="Q35:Q36"/>
    <mergeCell ref="Q37:Q38"/>
    <mergeCell ref="Q43:Q45"/>
    <mergeCell ref="Q2:Q3"/>
    <mergeCell ref="Q4:Q5"/>
    <mergeCell ref="Q9:Q12"/>
    <mergeCell ref="Q13:Q14"/>
    <mergeCell ref="Q17:Q19"/>
    <mergeCell ref="Q21:Q25"/>
  </mergeCells>
  <dataValidations count="10">
    <dataValidation type="list" allowBlank="1" showInputMessage="1" showErrorMessage="1" sqref="E2:E47" xr:uid="{5CEB6EE2-1DB7-E148-83D2-465275CD1A7C}">
      <formula1>"Controllo, Effectuation, Scientific"</formula1>
    </dataValidation>
    <dataValidation type="list" allowBlank="1" showInputMessage="1" showErrorMessage="1" sqref="N2:N481" xr:uid="{85FE61DA-9A41-1D48-B5D4-C5C49EA4D6BA}">
      <formula1>"Radicale, Incrementale"</formula1>
    </dataValidation>
    <dataValidation type="list" allowBlank="1" showInputMessage="1" showErrorMessage="1" sqref="T1:T125 T127:T1048576" xr:uid="{34DF7CC9-7670-AE4A-8542-5B44CCAB113E}">
      <formula1>"Prodotto fisico, Servizio"</formula1>
    </dataValidation>
    <dataValidation type="list" allowBlank="1" showInputMessage="1" showErrorMessage="1" sqref="P127 P2:P125 P153:P482" xr:uid="{6186796B-DF24-E144-944D-D8AD2C00A21F}">
      <formula1>"Lato cliente, Lato tecnologia, Value proposition"</formula1>
    </dataValidation>
    <dataValidation type="list" allowBlank="1" showInputMessage="1" showErrorMessage="1" sqref="U2:U93" xr:uid="{7C05B38A-3513-5545-8B07-24E5A45B9D68}">
      <formula1>"1, 2, 3, 4, 5, 6, 7, 8, 9, 10, No"</formula1>
    </dataValidation>
    <dataValidation type="list" allowBlank="1" showInputMessage="1" showErrorMessage="1" sqref="S2:S73" xr:uid="{DDF48811-A6D1-8E4D-A977-C14CF65ADC98}">
      <formula1>"Non specificato, Studio, Trasferimento, Lavoro, Incertezza business"</formula1>
    </dataValidation>
    <dataValidation type="list" allowBlank="1" showInputMessage="1" showErrorMessage="1" sqref="F2:F46 F397:F481" xr:uid="{C317D985-08B2-814A-BF56-222C27566658}">
      <formula1>"1, 2, 3, 4, 5, 6, 7, 8, 9, 10,"</formula1>
    </dataValidation>
    <dataValidation type="list" allowBlank="1" showInputMessage="1" showErrorMessage="1" sqref="Q2:R2 Q4:R4 Q6:R9 Q13:R13 Q15:R17 Q20:R21 Q26:R28 Q30:R31 Q35:R35 Q37:R37 Q39:R43 Q46:R46 Q48:R48 Q50:Q52 Q59 Q61 Q66 Q69 Q71 Q74 Q79:Q80 Q86:Q87 Q89:Q92 Q94 Q97 Q99 Q102 Q108:Q110 Q112 Q114 Q116:Q117 Q82:Q84 Q104:Q105 Q128:Q129 Q132 Q136 Q139 Q141:Q142 Q148:Q152 Q119:Q122 Q124 R50:R1048576 Q154:Q1048576" xr:uid="{E3347E24-0774-8E41-91D2-750FC67EE44B}">
      <formula1>"1,2,3,4,5,6,7,8,9,10, No"</formula1>
    </dataValidation>
    <dataValidation type="list" allowBlank="1" showInputMessage="1" showErrorMessage="1" sqref="G49 G2:G46 G397:G481" xr:uid="{C4DF0845-D4D8-3E4A-B89A-232CEDDA6009}">
      <formula1>"Zoom in, Zoom out, Platform, Technology, Customer need, Customer segment, Channel, Value capture, Business architecture, Engine of growth"</formula1>
    </dataValidation>
    <dataValidation type="list" allowBlank="1" showInputMessage="1" showErrorMessage="1" sqref="L2:L1048576" xr:uid="{5267EEBF-E452-CE43-B63E-5019CEB6CF50}">
      <formula1>"Ricerca secondaria, Ricerca primaria, Intuizione, Consulenza, Formazione, Infattibilità tecnica, Motivazione economica, Non specificata, Differenziazione, Altro,"</formula1>
    </dataValidation>
  </dataValidations>
  <pageMargins left="0.7" right="0.7" top="0.75" bottom="0.75" header="0.3" footer="0.3"/>
  <pageSetup paperSize="9"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5879E-AABE-9E42-974D-A90A518B0292}">
  <dimension ref="A1:B15"/>
  <sheetViews>
    <sheetView workbookViewId="0">
      <selection activeCell="B8" sqref="B8"/>
    </sheetView>
  </sheetViews>
  <sheetFormatPr baseColWidth="10" defaultRowHeight="16" x14ac:dyDescent="0.2"/>
  <cols>
    <col min="1" max="1" width="12.83203125" bestFit="1" customWidth="1"/>
    <col min="2" max="2" width="13.33203125" bestFit="1" customWidth="1"/>
  </cols>
  <sheetData>
    <row r="1" spans="1:2" x14ac:dyDescent="0.2">
      <c r="A1" s="48" t="s">
        <v>5</v>
      </c>
      <c r="B1" t="s">
        <v>42</v>
      </c>
    </row>
    <row r="3" spans="1:2" x14ac:dyDescent="0.2">
      <c r="A3" s="48" t="s">
        <v>985</v>
      </c>
      <c r="B3" t="s">
        <v>984</v>
      </c>
    </row>
    <row r="4" spans="1:2" x14ac:dyDescent="0.2">
      <c r="A4" s="49">
        <v>1</v>
      </c>
      <c r="B4">
        <v>37</v>
      </c>
    </row>
    <row r="5" spans="1:2" x14ac:dyDescent="0.2">
      <c r="A5" s="49">
        <v>2</v>
      </c>
      <c r="B5">
        <v>36</v>
      </c>
    </row>
    <row r="6" spans="1:2" x14ac:dyDescent="0.2">
      <c r="A6" s="49">
        <v>3</v>
      </c>
      <c r="B6">
        <v>14</v>
      </c>
    </row>
    <row r="7" spans="1:2" x14ac:dyDescent="0.2">
      <c r="A7" s="49">
        <v>4</v>
      </c>
      <c r="B7">
        <v>24</v>
      </c>
    </row>
    <row r="8" spans="1:2" x14ac:dyDescent="0.2">
      <c r="A8" s="49">
        <v>5</v>
      </c>
      <c r="B8">
        <v>11</v>
      </c>
    </row>
    <row r="9" spans="1:2" x14ac:dyDescent="0.2">
      <c r="A9" s="49">
        <v>6</v>
      </c>
      <c r="B9">
        <v>6</v>
      </c>
    </row>
    <row r="10" spans="1:2" x14ac:dyDescent="0.2">
      <c r="A10" s="49">
        <v>7</v>
      </c>
      <c r="B10">
        <v>3</v>
      </c>
    </row>
    <row r="11" spans="1:2" x14ac:dyDescent="0.2">
      <c r="A11" s="49">
        <v>8</v>
      </c>
      <c r="B11">
        <v>11</v>
      </c>
    </row>
    <row r="12" spans="1:2" x14ac:dyDescent="0.2">
      <c r="A12" s="49">
        <v>9</v>
      </c>
      <c r="B12">
        <v>10</v>
      </c>
    </row>
    <row r="13" spans="1:2" x14ac:dyDescent="0.2">
      <c r="A13" s="49">
        <v>10</v>
      </c>
      <c r="B13">
        <v>6</v>
      </c>
    </row>
    <row r="14" spans="1:2" x14ac:dyDescent="0.2">
      <c r="A14" s="49" t="s">
        <v>981</v>
      </c>
    </row>
    <row r="15" spans="1:2" x14ac:dyDescent="0.2">
      <c r="A15" s="49" t="s">
        <v>982</v>
      </c>
      <c r="B15">
        <v>158</v>
      </c>
    </row>
  </sheetData>
  <pageMargins left="0.7" right="0.7" top="0.75" bottom="0.75" header="0.3" footer="0.3"/>
  <pageSetup paperSize="9" orientation="portrait" horizontalDpi="0" verticalDpi="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FA3F1-85D1-8C40-974D-1CF27BB99D27}">
  <dimension ref="A1:B15"/>
  <sheetViews>
    <sheetView workbookViewId="0">
      <selection activeCell="C18" sqref="C18"/>
    </sheetView>
  </sheetViews>
  <sheetFormatPr baseColWidth="10" defaultRowHeight="16" x14ac:dyDescent="0.2"/>
  <cols>
    <col min="1" max="1" width="12.83203125" bestFit="1" customWidth="1"/>
    <col min="2" max="2" width="13.5" bestFit="1" customWidth="1"/>
  </cols>
  <sheetData>
    <row r="1" spans="1:2" x14ac:dyDescent="0.2">
      <c r="A1" s="48" t="s">
        <v>5</v>
      </c>
      <c r="B1" t="s">
        <v>24</v>
      </c>
    </row>
    <row r="3" spans="1:2" x14ac:dyDescent="0.2">
      <c r="A3" s="48" t="s">
        <v>985</v>
      </c>
      <c r="B3" t="s">
        <v>984</v>
      </c>
    </row>
    <row r="4" spans="1:2" x14ac:dyDescent="0.2">
      <c r="A4" s="49">
        <v>1</v>
      </c>
      <c r="B4">
        <v>44</v>
      </c>
    </row>
    <row r="5" spans="1:2" x14ac:dyDescent="0.2">
      <c r="A5" s="49">
        <v>2</v>
      </c>
      <c r="B5">
        <v>16</v>
      </c>
    </row>
    <row r="6" spans="1:2" x14ac:dyDescent="0.2">
      <c r="A6" s="49">
        <v>3</v>
      </c>
      <c r="B6">
        <v>19</v>
      </c>
    </row>
    <row r="7" spans="1:2" x14ac:dyDescent="0.2">
      <c r="A7" s="49">
        <v>4</v>
      </c>
      <c r="B7">
        <v>20</v>
      </c>
    </row>
    <row r="8" spans="1:2" x14ac:dyDescent="0.2">
      <c r="A8" s="49">
        <v>5</v>
      </c>
      <c r="B8">
        <v>8</v>
      </c>
    </row>
    <row r="9" spans="1:2" x14ac:dyDescent="0.2">
      <c r="A9" s="49">
        <v>6</v>
      </c>
      <c r="B9">
        <v>9</v>
      </c>
    </row>
    <row r="10" spans="1:2" x14ac:dyDescent="0.2">
      <c r="A10" s="49">
        <v>7</v>
      </c>
      <c r="B10">
        <v>11</v>
      </c>
    </row>
    <row r="11" spans="1:2" x14ac:dyDescent="0.2">
      <c r="A11" s="49">
        <v>8</v>
      </c>
      <c r="B11">
        <v>13</v>
      </c>
    </row>
    <row r="12" spans="1:2" x14ac:dyDescent="0.2">
      <c r="A12" s="49">
        <v>9</v>
      </c>
      <c r="B12">
        <v>6</v>
      </c>
    </row>
    <row r="13" spans="1:2" x14ac:dyDescent="0.2">
      <c r="A13" s="49">
        <v>10</v>
      </c>
      <c r="B13">
        <v>9</v>
      </c>
    </row>
    <row r="14" spans="1:2" x14ac:dyDescent="0.2">
      <c r="A14" s="49" t="s">
        <v>981</v>
      </c>
    </row>
    <row r="15" spans="1:2" x14ac:dyDescent="0.2">
      <c r="A15" s="49" t="s">
        <v>982</v>
      </c>
      <c r="B15">
        <v>155</v>
      </c>
    </row>
  </sheetData>
  <pageMargins left="0.7" right="0.7" top="0.75" bottom="0.75" header="0.3" footer="0.3"/>
  <pageSetup paperSize="9" orientation="portrait" horizontalDpi="0" verticalDpi="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5D937-A53F-B441-BF64-06680104AB12}">
  <dimension ref="A1:B15"/>
  <sheetViews>
    <sheetView workbookViewId="0">
      <selection activeCell="H39" sqref="H39"/>
    </sheetView>
  </sheetViews>
  <sheetFormatPr baseColWidth="10" defaultRowHeight="16" x14ac:dyDescent="0.2"/>
  <cols>
    <col min="1" max="1" width="12.83203125" bestFit="1" customWidth="1"/>
    <col min="2" max="2" width="13.33203125" bestFit="1" customWidth="1"/>
  </cols>
  <sheetData>
    <row r="1" spans="1:2" x14ac:dyDescent="0.2">
      <c r="A1" s="48" t="s">
        <v>5</v>
      </c>
      <c r="B1" t="s">
        <v>125</v>
      </c>
    </row>
    <row r="3" spans="1:2" x14ac:dyDescent="0.2">
      <c r="A3" s="48" t="s">
        <v>985</v>
      </c>
      <c r="B3" t="s">
        <v>984</v>
      </c>
    </row>
    <row r="4" spans="1:2" x14ac:dyDescent="0.2">
      <c r="A4" s="49">
        <v>1</v>
      </c>
      <c r="B4">
        <v>47</v>
      </c>
    </row>
    <row r="5" spans="1:2" x14ac:dyDescent="0.2">
      <c r="A5" s="49">
        <v>2</v>
      </c>
      <c r="B5">
        <v>19</v>
      </c>
    </row>
    <row r="6" spans="1:2" x14ac:dyDescent="0.2">
      <c r="A6" s="49">
        <v>3</v>
      </c>
      <c r="B6">
        <v>10</v>
      </c>
    </row>
    <row r="7" spans="1:2" x14ac:dyDescent="0.2">
      <c r="A7" s="49">
        <v>4</v>
      </c>
      <c r="B7">
        <v>17</v>
      </c>
    </row>
    <row r="8" spans="1:2" x14ac:dyDescent="0.2">
      <c r="A8" s="49">
        <v>5</v>
      </c>
      <c r="B8">
        <v>11</v>
      </c>
    </row>
    <row r="9" spans="1:2" x14ac:dyDescent="0.2">
      <c r="A9" s="49">
        <v>6</v>
      </c>
      <c r="B9">
        <v>8</v>
      </c>
    </row>
    <row r="10" spans="1:2" x14ac:dyDescent="0.2">
      <c r="A10" s="49">
        <v>7</v>
      </c>
      <c r="B10">
        <v>8</v>
      </c>
    </row>
    <row r="11" spans="1:2" x14ac:dyDescent="0.2">
      <c r="A11" s="49">
        <v>8</v>
      </c>
      <c r="B11">
        <v>8</v>
      </c>
    </row>
    <row r="12" spans="1:2" x14ac:dyDescent="0.2">
      <c r="A12" s="49">
        <v>9</v>
      </c>
      <c r="B12">
        <v>6</v>
      </c>
    </row>
    <row r="13" spans="1:2" x14ac:dyDescent="0.2">
      <c r="A13" s="49">
        <v>10</v>
      </c>
      <c r="B13">
        <v>10</v>
      </c>
    </row>
    <row r="14" spans="1:2" x14ac:dyDescent="0.2">
      <c r="A14" s="49" t="s">
        <v>981</v>
      </c>
    </row>
    <row r="15" spans="1:2" x14ac:dyDescent="0.2">
      <c r="A15" s="49" t="s">
        <v>982</v>
      </c>
      <c r="B15">
        <v>144</v>
      </c>
    </row>
  </sheetData>
  <pageMargins left="0.7" right="0.7" top="0.75" bottom="0.75" header="0.3" footer="0.3"/>
  <pageSetup paperSize="9" orientation="portrait"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F2869-B585-044D-93B6-B5B823174FAC}">
  <sheetPr filterMode="1"/>
  <dimension ref="A1:Z518"/>
  <sheetViews>
    <sheetView topLeftCell="B1" zoomScaleNormal="118" workbookViewId="0">
      <selection activeCell="H79" sqref="H79"/>
    </sheetView>
  </sheetViews>
  <sheetFormatPr baseColWidth="10" defaultColWidth="10.6640625" defaultRowHeight="16" x14ac:dyDescent="0.2"/>
  <cols>
    <col min="1" max="1" width="0" style="4" hidden="1" customWidth="1"/>
    <col min="2" max="2" width="10.6640625" style="7"/>
    <col min="3" max="3" width="23.5" style="6" bestFit="1" customWidth="1"/>
    <col min="4" max="4" width="23.5" style="6" customWidth="1"/>
    <col min="5" max="5" width="14" style="4" customWidth="1"/>
    <col min="6" max="6" width="12.5" style="7" bestFit="1" customWidth="1"/>
    <col min="7" max="7" width="18.6640625" style="7" customWidth="1"/>
    <col min="8" max="8" width="255.6640625" style="4" customWidth="1"/>
    <col min="9" max="9" width="26.1640625" style="7" customWidth="1"/>
    <col min="10" max="11" width="24.6640625" style="7" customWidth="1"/>
    <col min="12" max="12" width="22" style="7" customWidth="1"/>
    <col min="13" max="13" width="255.6640625" style="4" customWidth="1"/>
    <col min="14" max="14" width="20" style="7" customWidth="1"/>
    <col min="15" max="15" width="34" style="7" customWidth="1"/>
    <col min="16" max="16" width="23.6640625" style="7" bestFit="1" customWidth="1"/>
    <col min="17" max="17" width="15.5" style="7" bestFit="1" customWidth="1"/>
    <col min="18" max="18" width="15.5" style="7" customWidth="1"/>
    <col min="19" max="19" width="27" style="7" bestFit="1" customWidth="1"/>
    <col min="20" max="21" width="13.6640625" style="4" customWidth="1"/>
    <col min="22" max="22" width="124.1640625" style="4" bestFit="1" customWidth="1"/>
    <col min="23" max="23" width="80" style="4" bestFit="1" customWidth="1"/>
    <col min="24" max="24" width="10.6640625" style="4"/>
    <col min="25" max="25" width="83.5" style="4" bestFit="1" customWidth="1"/>
    <col min="26" max="16384" width="10.6640625" style="4"/>
  </cols>
  <sheetData>
    <row r="1" spans="1:25" ht="15" customHeight="1" thickBot="1" x14ac:dyDescent="0.25">
      <c r="A1" s="1" t="s">
        <v>0</v>
      </c>
      <c r="B1" s="1" t="s">
        <v>1</v>
      </c>
      <c r="C1" s="1" t="s">
        <v>2</v>
      </c>
      <c r="D1" s="1" t="s">
        <v>3</v>
      </c>
      <c r="E1" s="1" t="s">
        <v>5</v>
      </c>
      <c r="F1" s="1" t="s">
        <v>4</v>
      </c>
      <c r="G1" s="1" t="s">
        <v>6</v>
      </c>
      <c r="H1" s="2" t="s">
        <v>7</v>
      </c>
      <c r="I1" s="1" t="s">
        <v>8</v>
      </c>
      <c r="J1" s="1" t="s">
        <v>9</v>
      </c>
      <c r="K1" s="1" t="s">
        <v>10</v>
      </c>
      <c r="L1" s="1" t="s">
        <v>11</v>
      </c>
      <c r="M1" s="2" t="s">
        <v>12</v>
      </c>
      <c r="N1" s="1" t="s">
        <v>13</v>
      </c>
      <c r="O1" s="1" t="s">
        <v>14</v>
      </c>
      <c r="P1" s="1" t="s">
        <v>15</v>
      </c>
      <c r="Q1" s="1" t="s">
        <v>16</v>
      </c>
      <c r="R1" s="1" t="s">
        <v>17</v>
      </c>
      <c r="S1" s="1" t="s">
        <v>18</v>
      </c>
      <c r="T1" s="3" t="s">
        <v>19</v>
      </c>
      <c r="U1" s="1" t="s">
        <v>20</v>
      </c>
      <c r="W1" s="5" t="s">
        <v>21</v>
      </c>
    </row>
    <row r="2" spans="1:25" ht="17" customHeight="1" x14ac:dyDescent="0.2">
      <c r="A2" s="4">
        <v>1</v>
      </c>
      <c r="B2" s="6">
        <v>1</v>
      </c>
      <c r="C2" s="6" t="s">
        <v>22</v>
      </c>
      <c r="D2" s="6" t="s">
        <v>23</v>
      </c>
      <c r="E2" s="39" t="s">
        <v>24</v>
      </c>
      <c r="F2" s="7">
        <v>1</v>
      </c>
      <c r="G2" s="7" t="s">
        <v>25</v>
      </c>
      <c r="H2" s="4" t="s">
        <v>26</v>
      </c>
      <c r="I2" s="7" t="s">
        <v>27</v>
      </c>
      <c r="L2" s="7" t="s">
        <v>28</v>
      </c>
      <c r="M2" s="4" t="s">
        <v>29</v>
      </c>
      <c r="N2" s="7" t="s">
        <v>30</v>
      </c>
      <c r="P2" s="7" t="s">
        <v>31</v>
      </c>
      <c r="Q2" s="81">
        <v>7</v>
      </c>
      <c r="S2" s="8" t="s">
        <v>32</v>
      </c>
      <c r="T2" s="4" t="s">
        <v>33</v>
      </c>
      <c r="U2" s="4" t="s">
        <v>34</v>
      </c>
      <c r="W2" s="4" t="s">
        <v>35</v>
      </c>
    </row>
    <row r="3" spans="1:25" ht="16.25" hidden="1" customHeight="1" x14ac:dyDescent="0.2">
      <c r="A3" s="4">
        <v>2</v>
      </c>
      <c r="B3" s="6">
        <v>1</v>
      </c>
      <c r="C3" s="6" t="s">
        <v>22</v>
      </c>
      <c r="D3" s="6" t="s">
        <v>23</v>
      </c>
      <c r="E3" s="7" t="s">
        <v>24</v>
      </c>
      <c r="F3" s="7">
        <v>1</v>
      </c>
      <c r="G3" s="7" t="s">
        <v>36</v>
      </c>
      <c r="H3" s="4" t="s">
        <v>37</v>
      </c>
      <c r="L3" s="7" t="s">
        <v>38</v>
      </c>
      <c r="M3" s="4" t="s">
        <v>39</v>
      </c>
      <c r="N3" s="7" t="s">
        <v>30</v>
      </c>
      <c r="P3" s="7" t="s">
        <v>31</v>
      </c>
      <c r="Q3" s="80"/>
      <c r="S3" s="8" t="s">
        <v>32</v>
      </c>
      <c r="T3" s="4" t="s">
        <v>33</v>
      </c>
      <c r="U3" s="4" t="s">
        <v>34</v>
      </c>
      <c r="W3" s="4" t="s">
        <v>40</v>
      </c>
    </row>
    <row r="4" spans="1:25" ht="16.25" hidden="1" customHeight="1" x14ac:dyDescent="0.2">
      <c r="A4" s="4">
        <v>3</v>
      </c>
      <c r="B4" s="6">
        <v>4</v>
      </c>
      <c r="C4" s="6" t="s">
        <v>41</v>
      </c>
      <c r="D4" s="6" t="s">
        <v>23</v>
      </c>
      <c r="E4" s="7" t="s">
        <v>42</v>
      </c>
      <c r="F4" s="7">
        <v>1</v>
      </c>
      <c r="G4" s="7" t="s">
        <v>43</v>
      </c>
      <c r="H4" s="4" t="s">
        <v>44</v>
      </c>
      <c r="L4" s="7" t="s">
        <v>28</v>
      </c>
      <c r="M4" s="4" t="s">
        <v>45</v>
      </c>
      <c r="N4" s="7" t="s">
        <v>46</v>
      </c>
      <c r="P4" s="7" t="s">
        <v>31</v>
      </c>
      <c r="Q4" s="80">
        <v>1</v>
      </c>
      <c r="S4" s="8" t="s">
        <v>47</v>
      </c>
      <c r="T4" s="4" t="s">
        <v>33</v>
      </c>
      <c r="U4" s="4" t="s">
        <v>34</v>
      </c>
      <c r="V4" s="4" t="s">
        <v>48</v>
      </c>
      <c r="W4" s="4" t="s">
        <v>49</v>
      </c>
    </row>
    <row r="5" spans="1:25" ht="16" customHeight="1" x14ac:dyDescent="0.2">
      <c r="A5" s="4">
        <v>4</v>
      </c>
      <c r="B5" s="6">
        <v>4</v>
      </c>
      <c r="C5" s="6" t="s">
        <v>41</v>
      </c>
      <c r="D5" s="6" t="s">
        <v>23</v>
      </c>
      <c r="E5" s="7" t="s">
        <v>42</v>
      </c>
      <c r="F5" s="7">
        <v>1</v>
      </c>
      <c r="G5" s="7" t="s">
        <v>25</v>
      </c>
      <c r="H5" s="4" t="s">
        <v>50</v>
      </c>
      <c r="L5" s="7" t="s">
        <v>28</v>
      </c>
      <c r="M5" s="4" t="s">
        <v>51</v>
      </c>
      <c r="N5" s="7" t="s">
        <v>46</v>
      </c>
      <c r="P5" s="7" t="s">
        <v>31</v>
      </c>
      <c r="Q5" s="80"/>
      <c r="S5" s="8" t="s">
        <v>47</v>
      </c>
      <c r="T5" s="4" t="s">
        <v>33</v>
      </c>
      <c r="U5" s="4" t="s">
        <v>34</v>
      </c>
      <c r="V5" s="4" t="s">
        <v>52</v>
      </c>
      <c r="W5" s="4" t="s">
        <v>53</v>
      </c>
    </row>
    <row r="6" spans="1:25" ht="16.25" hidden="1" customHeight="1" x14ac:dyDescent="0.2">
      <c r="A6" s="4">
        <v>5</v>
      </c>
      <c r="B6" s="6">
        <v>12</v>
      </c>
      <c r="C6" s="6" t="s">
        <v>54</v>
      </c>
      <c r="D6" s="6" t="s">
        <v>23</v>
      </c>
      <c r="E6" s="7" t="s">
        <v>42</v>
      </c>
      <c r="F6" s="7">
        <v>4</v>
      </c>
      <c r="G6" s="7" t="s">
        <v>43</v>
      </c>
      <c r="H6" s="4" t="s">
        <v>55</v>
      </c>
      <c r="L6" s="7" t="s">
        <v>28</v>
      </c>
      <c r="M6" s="4" t="s">
        <v>56</v>
      </c>
      <c r="N6" s="7" t="s">
        <v>30</v>
      </c>
      <c r="P6" s="7" t="s">
        <v>57</v>
      </c>
      <c r="Q6" s="7">
        <v>8</v>
      </c>
      <c r="S6" s="8" t="s">
        <v>58</v>
      </c>
      <c r="T6" s="4" t="s">
        <v>33</v>
      </c>
      <c r="U6" s="4" t="s">
        <v>34</v>
      </c>
      <c r="V6" s="4" t="s">
        <v>59</v>
      </c>
      <c r="W6" s="4" t="s">
        <v>60</v>
      </c>
    </row>
    <row r="7" spans="1:25" ht="16.25" hidden="1" customHeight="1" x14ac:dyDescent="0.2">
      <c r="A7" s="4">
        <v>6</v>
      </c>
      <c r="B7" s="6">
        <v>15</v>
      </c>
      <c r="C7" s="6" t="s">
        <v>61</v>
      </c>
      <c r="D7" s="6" t="s">
        <v>23</v>
      </c>
      <c r="E7" s="7" t="s">
        <v>24</v>
      </c>
      <c r="F7" s="7">
        <v>1</v>
      </c>
      <c r="G7" s="7" t="s">
        <v>62</v>
      </c>
      <c r="H7" s="4" t="s">
        <v>63</v>
      </c>
      <c r="I7" s="7" t="s">
        <v>64</v>
      </c>
      <c r="L7" s="7" t="s">
        <v>28</v>
      </c>
      <c r="M7" s="4" t="s">
        <v>65</v>
      </c>
      <c r="N7" s="7" t="s">
        <v>30</v>
      </c>
      <c r="P7" s="7" t="s">
        <v>57</v>
      </c>
      <c r="Q7" s="7">
        <v>1</v>
      </c>
      <c r="S7" s="8" t="s">
        <v>47</v>
      </c>
      <c r="T7" s="4" t="s">
        <v>33</v>
      </c>
      <c r="U7" s="4" t="s">
        <v>34</v>
      </c>
      <c r="V7" s="4" t="s">
        <v>66</v>
      </c>
    </row>
    <row r="8" spans="1:25" ht="15" hidden="1" customHeight="1" x14ac:dyDescent="0.2">
      <c r="A8" s="4">
        <v>7</v>
      </c>
      <c r="B8" s="6">
        <v>17</v>
      </c>
      <c r="C8" s="6" t="s">
        <v>67</v>
      </c>
      <c r="D8" s="6" t="s">
        <v>23</v>
      </c>
      <c r="E8" s="7" t="s">
        <v>24</v>
      </c>
      <c r="F8" s="7">
        <v>4</v>
      </c>
      <c r="G8" s="7" t="s">
        <v>68</v>
      </c>
      <c r="H8" s="4" t="s">
        <v>69</v>
      </c>
      <c r="L8" s="7" t="s">
        <v>70</v>
      </c>
      <c r="M8" s="4" t="s">
        <v>71</v>
      </c>
      <c r="N8" s="7" t="s">
        <v>30</v>
      </c>
      <c r="P8" s="7" t="s">
        <v>57</v>
      </c>
      <c r="Q8" s="7">
        <v>9</v>
      </c>
      <c r="S8" s="8" t="s">
        <v>32</v>
      </c>
      <c r="T8" s="4" t="s">
        <v>33</v>
      </c>
      <c r="U8" s="4" t="s">
        <v>34</v>
      </c>
      <c r="V8" s="4" t="s">
        <v>72</v>
      </c>
    </row>
    <row r="9" spans="1:25" ht="15" customHeight="1" x14ac:dyDescent="0.2">
      <c r="A9" s="4">
        <v>8</v>
      </c>
      <c r="B9" s="6">
        <v>28</v>
      </c>
      <c r="C9" s="6" t="s">
        <v>73</v>
      </c>
      <c r="D9" s="6" t="s">
        <v>23</v>
      </c>
      <c r="E9" s="7" t="s">
        <v>42</v>
      </c>
      <c r="F9" s="7">
        <v>1</v>
      </c>
      <c r="G9" s="7" t="s">
        <v>25</v>
      </c>
      <c r="H9" s="4" t="s">
        <v>74</v>
      </c>
      <c r="L9" s="7" t="s">
        <v>28</v>
      </c>
      <c r="M9" s="4" t="s">
        <v>75</v>
      </c>
      <c r="N9" s="7" t="s">
        <v>30</v>
      </c>
      <c r="P9" s="7" t="s">
        <v>31</v>
      </c>
      <c r="Q9" s="80" t="s">
        <v>34</v>
      </c>
      <c r="T9" s="4" t="s">
        <v>33</v>
      </c>
      <c r="U9" s="4" t="s">
        <v>34</v>
      </c>
    </row>
    <row r="10" spans="1:25" ht="16.25" hidden="1" customHeight="1" x14ac:dyDescent="0.2">
      <c r="A10" s="4">
        <v>9</v>
      </c>
      <c r="B10" s="6">
        <v>28</v>
      </c>
      <c r="C10" s="6" t="s">
        <v>73</v>
      </c>
      <c r="D10" s="6" t="s">
        <v>23</v>
      </c>
      <c r="E10" s="7" t="s">
        <v>42</v>
      </c>
      <c r="F10" s="7">
        <v>2</v>
      </c>
      <c r="G10" s="7" t="s">
        <v>62</v>
      </c>
      <c r="H10" s="4" t="s">
        <v>76</v>
      </c>
      <c r="L10" s="7" t="s">
        <v>77</v>
      </c>
      <c r="M10" s="4" t="s">
        <v>78</v>
      </c>
      <c r="N10" s="7" t="s">
        <v>30</v>
      </c>
      <c r="P10" s="7" t="s">
        <v>57</v>
      </c>
      <c r="Q10" s="80"/>
      <c r="T10" s="4" t="s">
        <v>33</v>
      </c>
      <c r="U10" s="4" t="s">
        <v>34</v>
      </c>
      <c r="V10" s="10" t="s">
        <v>79</v>
      </c>
      <c r="W10" s="11" t="s">
        <v>80</v>
      </c>
    </row>
    <row r="11" spans="1:25" ht="17" hidden="1" customHeight="1" x14ac:dyDescent="0.2">
      <c r="A11" s="4">
        <v>10</v>
      </c>
      <c r="B11" s="6">
        <v>28</v>
      </c>
      <c r="C11" s="6" t="s">
        <v>73</v>
      </c>
      <c r="D11" s="6" t="s">
        <v>23</v>
      </c>
      <c r="E11" s="7" t="s">
        <v>42</v>
      </c>
      <c r="F11" s="7">
        <v>2</v>
      </c>
      <c r="G11" s="7" t="s">
        <v>36</v>
      </c>
      <c r="H11" s="4" t="s">
        <v>81</v>
      </c>
      <c r="J11" s="7" t="s">
        <v>82</v>
      </c>
      <c r="L11" s="36" t="s">
        <v>72</v>
      </c>
      <c r="M11" s="4" t="s">
        <v>83</v>
      </c>
      <c r="N11" s="7" t="s">
        <v>30</v>
      </c>
      <c r="P11" s="7" t="s">
        <v>57</v>
      </c>
      <c r="Q11" s="80"/>
      <c r="T11" s="4" t="s">
        <v>33</v>
      </c>
      <c r="U11" s="4" t="s">
        <v>34</v>
      </c>
      <c r="V11" s="10" t="s">
        <v>84</v>
      </c>
      <c r="W11" s="11" t="s">
        <v>85</v>
      </c>
    </row>
    <row r="12" spans="1:25" ht="17" hidden="1" customHeight="1" x14ac:dyDescent="0.2">
      <c r="A12" s="4">
        <v>11</v>
      </c>
      <c r="B12" s="6">
        <v>28</v>
      </c>
      <c r="C12" s="6" t="s">
        <v>73</v>
      </c>
      <c r="D12" s="6" t="s">
        <v>23</v>
      </c>
      <c r="E12" s="7" t="s">
        <v>42</v>
      </c>
      <c r="F12" s="7">
        <v>5</v>
      </c>
      <c r="G12" s="7" t="s">
        <v>86</v>
      </c>
      <c r="H12" s="4" t="s">
        <v>87</v>
      </c>
      <c r="L12" s="7" t="s">
        <v>88</v>
      </c>
      <c r="M12" s="4" t="s">
        <v>89</v>
      </c>
      <c r="N12" s="7" t="s">
        <v>30</v>
      </c>
      <c r="P12" s="7" t="s">
        <v>31</v>
      </c>
      <c r="Q12" s="80"/>
      <c r="T12" s="4" t="s">
        <v>33</v>
      </c>
      <c r="U12" s="4" t="s">
        <v>34</v>
      </c>
      <c r="W12" s="11" t="s">
        <v>90</v>
      </c>
    </row>
    <row r="13" spans="1:25" ht="18" customHeight="1" x14ac:dyDescent="0.2">
      <c r="A13" s="4">
        <v>12</v>
      </c>
      <c r="B13" s="6">
        <v>32</v>
      </c>
      <c r="C13" s="6" t="s">
        <v>91</v>
      </c>
      <c r="D13" s="6" t="s">
        <v>23</v>
      </c>
      <c r="E13" s="7" t="s">
        <v>42</v>
      </c>
      <c r="F13" s="7">
        <v>2</v>
      </c>
      <c r="G13" s="7" t="s">
        <v>25</v>
      </c>
      <c r="H13" s="4" t="s">
        <v>92</v>
      </c>
      <c r="L13" s="7" t="s">
        <v>93</v>
      </c>
      <c r="M13" s="4" t="s">
        <v>94</v>
      </c>
      <c r="N13" s="7" t="s">
        <v>30</v>
      </c>
      <c r="P13" s="7" t="s">
        <v>31</v>
      </c>
      <c r="Q13" s="80" t="s">
        <v>34</v>
      </c>
      <c r="T13" s="4" t="s">
        <v>33</v>
      </c>
      <c r="U13" s="4" t="s">
        <v>34</v>
      </c>
      <c r="W13" s="4" t="s">
        <v>95</v>
      </c>
    </row>
    <row r="14" spans="1:25" ht="15" hidden="1" customHeight="1" x14ac:dyDescent="0.2">
      <c r="A14" s="4">
        <v>13</v>
      </c>
      <c r="B14" s="6">
        <v>32</v>
      </c>
      <c r="C14" s="6" t="s">
        <v>91</v>
      </c>
      <c r="D14" s="6" t="s">
        <v>23</v>
      </c>
      <c r="E14" s="7" t="s">
        <v>42</v>
      </c>
      <c r="F14" s="7">
        <v>4</v>
      </c>
      <c r="G14" s="7" t="s">
        <v>62</v>
      </c>
      <c r="H14" s="4" t="s">
        <v>96</v>
      </c>
      <c r="L14" s="7" t="s">
        <v>40</v>
      </c>
      <c r="M14" s="4" t="s">
        <v>97</v>
      </c>
      <c r="N14" s="7" t="s">
        <v>30</v>
      </c>
      <c r="P14" s="7" t="s">
        <v>57</v>
      </c>
      <c r="Q14" s="80"/>
      <c r="T14" s="4" t="s">
        <v>33</v>
      </c>
      <c r="U14" s="4" t="s">
        <v>34</v>
      </c>
      <c r="W14" s="12" t="s">
        <v>98</v>
      </c>
      <c r="Y14" s="4" t="s">
        <v>99</v>
      </c>
    </row>
    <row r="15" spans="1:25" ht="15" customHeight="1" x14ac:dyDescent="0.2">
      <c r="A15" s="4">
        <v>14</v>
      </c>
      <c r="B15" s="6">
        <v>35</v>
      </c>
      <c r="C15" s="6" t="s">
        <v>100</v>
      </c>
      <c r="D15" s="6" t="s">
        <v>23</v>
      </c>
      <c r="E15" s="7" t="s">
        <v>42</v>
      </c>
      <c r="F15" s="7">
        <v>1</v>
      </c>
      <c r="G15" s="7" t="s">
        <v>25</v>
      </c>
      <c r="H15" s="4" t="s">
        <v>101</v>
      </c>
      <c r="L15" s="7" t="s">
        <v>93</v>
      </c>
      <c r="M15" s="4" t="s">
        <v>102</v>
      </c>
      <c r="N15" s="7" t="s">
        <v>30</v>
      </c>
      <c r="P15" s="7" t="s">
        <v>31</v>
      </c>
      <c r="Q15" s="7">
        <v>2</v>
      </c>
      <c r="S15" s="8" t="s">
        <v>47</v>
      </c>
      <c r="T15" s="13" t="s">
        <v>33</v>
      </c>
      <c r="U15" s="4" t="s">
        <v>34</v>
      </c>
      <c r="V15" s="14" t="s">
        <v>103</v>
      </c>
      <c r="W15" s="12" t="s">
        <v>104</v>
      </c>
      <c r="Y15" s="4" t="s">
        <v>105</v>
      </c>
    </row>
    <row r="16" spans="1:25" ht="15" customHeight="1" x14ac:dyDescent="0.2">
      <c r="A16" s="4">
        <v>15</v>
      </c>
      <c r="B16" s="6">
        <v>36</v>
      </c>
      <c r="C16" s="6" t="s">
        <v>106</v>
      </c>
      <c r="D16" s="6" t="s">
        <v>23</v>
      </c>
      <c r="E16" s="7" t="s">
        <v>24</v>
      </c>
      <c r="F16" s="7">
        <v>4</v>
      </c>
      <c r="G16" s="7" t="s">
        <v>25</v>
      </c>
      <c r="H16" s="4" t="s">
        <v>107</v>
      </c>
      <c r="J16" s="7" t="s">
        <v>108</v>
      </c>
      <c r="L16" s="7" t="s">
        <v>72</v>
      </c>
      <c r="M16" s="4" t="s">
        <v>109</v>
      </c>
      <c r="N16" s="7" t="s">
        <v>30</v>
      </c>
      <c r="P16" s="7" t="s">
        <v>31</v>
      </c>
      <c r="Q16" s="7" t="s">
        <v>34</v>
      </c>
      <c r="T16" s="4" t="s">
        <v>110</v>
      </c>
      <c r="U16" s="4" t="s">
        <v>34</v>
      </c>
      <c r="V16" s="14" t="s">
        <v>111</v>
      </c>
      <c r="W16" s="12" t="s">
        <v>112</v>
      </c>
      <c r="Y16" s="4" t="s">
        <v>113</v>
      </c>
    </row>
    <row r="17" spans="1:23" ht="13.25" customHeight="1" x14ac:dyDescent="0.2">
      <c r="A17" s="4">
        <v>16</v>
      </c>
      <c r="B17" s="6">
        <v>56</v>
      </c>
      <c r="C17" s="6" t="s">
        <v>114</v>
      </c>
      <c r="D17" s="6" t="s">
        <v>23</v>
      </c>
      <c r="E17" s="7" t="s">
        <v>42</v>
      </c>
      <c r="F17" s="7">
        <v>1</v>
      </c>
      <c r="G17" s="7" t="s">
        <v>25</v>
      </c>
      <c r="H17" s="4" t="s">
        <v>115</v>
      </c>
      <c r="J17" s="7" t="s">
        <v>108</v>
      </c>
      <c r="L17" s="7" t="s">
        <v>72</v>
      </c>
      <c r="M17" s="4" t="s">
        <v>116</v>
      </c>
      <c r="N17" s="7" t="s">
        <v>30</v>
      </c>
      <c r="P17" s="7" t="s">
        <v>57</v>
      </c>
      <c r="Q17" s="80" t="s">
        <v>34</v>
      </c>
      <c r="T17" s="4" t="s">
        <v>110</v>
      </c>
      <c r="U17" s="4">
        <v>1</v>
      </c>
      <c r="V17" s="14" t="s">
        <v>117</v>
      </c>
    </row>
    <row r="18" spans="1:23" ht="14" hidden="1" customHeight="1" x14ac:dyDescent="0.2">
      <c r="A18" s="4">
        <v>17</v>
      </c>
      <c r="B18" s="6">
        <v>56</v>
      </c>
      <c r="C18" s="6" t="s">
        <v>114</v>
      </c>
      <c r="D18" s="6" t="s">
        <v>23</v>
      </c>
      <c r="E18" s="7" t="s">
        <v>42</v>
      </c>
      <c r="F18" s="7">
        <v>4</v>
      </c>
      <c r="G18" s="7" t="s">
        <v>62</v>
      </c>
      <c r="H18" s="4" t="s">
        <v>118</v>
      </c>
      <c r="L18" s="7" t="s">
        <v>40</v>
      </c>
      <c r="M18" s="4" t="s">
        <v>78</v>
      </c>
      <c r="N18" s="7" t="s">
        <v>30</v>
      </c>
      <c r="P18" s="7" t="s">
        <v>57</v>
      </c>
      <c r="Q18" s="80"/>
      <c r="T18" s="4" t="s">
        <v>110</v>
      </c>
      <c r="U18" s="4">
        <v>1</v>
      </c>
    </row>
    <row r="19" spans="1:23" ht="14" hidden="1" customHeight="1" x14ac:dyDescent="0.2">
      <c r="A19" s="4">
        <v>18</v>
      </c>
      <c r="B19" s="6">
        <v>56</v>
      </c>
      <c r="C19" s="6" t="s">
        <v>114</v>
      </c>
      <c r="D19" s="6" t="s">
        <v>23</v>
      </c>
      <c r="E19" s="7" t="s">
        <v>42</v>
      </c>
      <c r="F19" s="7">
        <v>8</v>
      </c>
      <c r="G19" s="7" t="s">
        <v>119</v>
      </c>
      <c r="H19" s="4" t="s">
        <v>120</v>
      </c>
      <c r="J19" s="7" t="s">
        <v>82</v>
      </c>
      <c r="L19" s="7" t="s">
        <v>72</v>
      </c>
      <c r="M19" s="4" t="s">
        <v>121</v>
      </c>
      <c r="N19" s="7" t="s">
        <v>30</v>
      </c>
      <c r="P19" s="7" t="s">
        <v>31</v>
      </c>
      <c r="Q19" s="80"/>
      <c r="T19" s="4" t="s">
        <v>110</v>
      </c>
      <c r="U19" s="4">
        <v>1</v>
      </c>
      <c r="V19" s="4" t="s">
        <v>122</v>
      </c>
      <c r="W19" s="4" t="s">
        <v>123</v>
      </c>
    </row>
    <row r="20" spans="1:23" ht="17" hidden="1" customHeight="1" x14ac:dyDescent="0.2">
      <c r="A20" s="4">
        <v>19</v>
      </c>
      <c r="B20" s="6">
        <v>60</v>
      </c>
      <c r="C20" s="6" t="s">
        <v>124</v>
      </c>
      <c r="D20" s="6" t="s">
        <v>23</v>
      </c>
      <c r="E20" s="7" t="s">
        <v>125</v>
      </c>
      <c r="F20" s="7">
        <v>1</v>
      </c>
      <c r="G20" s="7" t="s">
        <v>119</v>
      </c>
      <c r="H20" s="4" t="s">
        <v>126</v>
      </c>
      <c r="J20" s="7" t="s">
        <v>82</v>
      </c>
      <c r="L20" s="7" t="s">
        <v>72</v>
      </c>
      <c r="M20" s="4" t="s">
        <v>127</v>
      </c>
      <c r="N20" s="7" t="s">
        <v>30</v>
      </c>
      <c r="P20" s="7" t="s">
        <v>31</v>
      </c>
      <c r="Q20" s="7">
        <v>2</v>
      </c>
      <c r="S20" s="8" t="s">
        <v>47</v>
      </c>
      <c r="T20" s="4" t="s">
        <v>33</v>
      </c>
      <c r="U20" s="4">
        <v>1</v>
      </c>
    </row>
    <row r="21" spans="1:23" ht="17" customHeight="1" x14ac:dyDescent="0.2">
      <c r="A21" s="4">
        <v>20</v>
      </c>
      <c r="B21" s="6">
        <v>71</v>
      </c>
      <c r="C21" s="6" t="s">
        <v>128</v>
      </c>
      <c r="D21" s="6" t="s">
        <v>23</v>
      </c>
      <c r="E21" s="7" t="s">
        <v>42</v>
      </c>
      <c r="F21" s="7">
        <v>3</v>
      </c>
      <c r="G21" s="7" t="s">
        <v>25</v>
      </c>
      <c r="H21" s="4" t="s">
        <v>129</v>
      </c>
      <c r="L21" s="7" t="s">
        <v>28</v>
      </c>
      <c r="M21" s="4" t="s">
        <v>130</v>
      </c>
      <c r="N21" s="7" t="s">
        <v>30</v>
      </c>
      <c r="P21" s="7" t="s">
        <v>31</v>
      </c>
      <c r="Q21" s="80" t="s">
        <v>34</v>
      </c>
      <c r="T21" s="4" t="s">
        <v>33</v>
      </c>
      <c r="U21" s="4" t="s">
        <v>34</v>
      </c>
    </row>
    <row r="22" spans="1:23" ht="18" hidden="1" customHeight="1" x14ac:dyDescent="0.2">
      <c r="A22" s="4">
        <v>21</v>
      </c>
      <c r="B22" s="6">
        <v>71</v>
      </c>
      <c r="C22" s="6" t="s">
        <v>128</v>
      </c>
      <c r="D22" s="6" t="s">
        <v>23</v>
      </c>
      <c r="E22" s="7" t="s">
        <v>42</v>
      </c>
      <c r="F22" s="7">
        <v>3</v>
      </c>
      <c r="G22" s="7" t="s">
        <v>62</v>
      </c>
      <c r="H22" s="4" t="s">
        <v>131</v>
      </c>
      <c r="L22" s="7" t="s">
        <v>28</v>
      </c>
      <c r="M22" s="4" t="s">
        <v>132</v>
      </c>
      <c r="N22" s="7" t="s">
        <v>30</v>
      </c>
      <c r="P22" s="7" t="s">
        <v>57</v>
      </c>
      <c r="Q22" s="80"/>
      <c r="T22" s="4" t="s">
        <v>33</v>
      </c>
      <c r="U22" s="4" t="s">
        <v>34</v>
      </c>
      <c r="V22" s="4" t="s">
        <v>133</v>
      </c>
    </row>
    <row r="23" spans="1:23" ht="18" hidden="1" customHeight="1" x14ac:dyDescent="0.2">
      <c r="A23" s="4">
        <v>22</v>
      </c>
      <c r="B23" s="6">
        <v>71</v>
      </c>
      <c r="C23" s="6" t="s">
        <v>128</v>
      </c>
      <c r="D23" s="6" t="s">
        <v>23</v>
      </c>
      <c r="E23" s="7" t="s">
        <v>42</v>
      </c>
      <c r="F23" s="7">
        <v>4</v>
      </c>
      <c r="G23" s="7" t="s">
        <v>68</v>
      </c>
      <c r="H23" s="4" t="s">
        <v>134</v>
      </c>
      <c r="J23" s="7" t="s">
        <v>135</v>
      </c>
      <c r="L23" s="7" t="s">
        <v>28</v>
      </c>
      <c r="M23" s="4" t="s">
        <v>136</v>
      </c>
      <c r="N23" s="7" t="s">
        <v>30</v>
      </c>
      <c r="P23" s="7" t="s">
        <v>57</v>
      </c>
      <c r="Q23" s="80"/>
      <c r="T23" s="4" t="s">
        <v>33</v>
      </c>
      <c r="U23" s="4" t="s">
        <v>34</v>
      </c>
    </row>
    <row r="24" spans="1:23" ht="18" hidden="1" customHeight="1" x14ac:dyDescent="0.2">
      <c r="A24" s="4">
        <v>23</v>
      </c>
      <c r="B24" s="6">
        <v>71</v>
      </c>
      <c r="C24" s="6" t="s">
        <v>128</v>
      </c>
      <c r="D24" s="6" t="s">
        <v>23</v>
      </c>
      <c r="E24" s="7" t="s">
        <v>42</v>
      </c>
      <c r="F24" s="7">
        <v>4</v>
      </c>
      <c r="G24" s="7" t="s">
        <v>119</v>
      </c>
      <c r="H24" s="4" t="s">
        <v>137</v>
      </c>
      <c r="J24" s="7" t="s">
        <v>82</v>
      </c>
      <c r="L24" s="7" t="s">
        <v>72</v>
      </c>
      <c r="M24" s="4" t="s">
        <v>138</v>
      </c>
      <c r="N24" s="7" t="s">
        <v>30</v>
      </c>
      <c r="P24" s="7" t="s">
        <v>31</v>
      </c>
      <c r="Q24" s="80"/>
      <c r="T24" s="4" t="s">
        <v>33</v>
      </c>
      <c r="U24" s="4" t="s">
        <v>34</v>
      </c>
      <c r="V24" s="9" t="s">
        <v>139</v>
      </c>
    </row>
    <row r="25" spans="1:23" ht="16.25" hidden="1" customHeight="1" x14ac:dyDescent="0.2">
      <c r="A25" s="4">
        <v>24</v>
      </c>
      <c r="B25" s="6">
        <v>71</v>
      </c>
      <c r="C25" s="6" t="s">
        <v>128</v>
      </c>
      <c r="D25" s="6" t="s">
        <v>23</v>
      </c>
      <c r="E25" s="7" t="s">
        <v>42</v>
      </c>
      <c r="F25" s="7">
        <v>9</v>
      </c>
      <c r="G25" s="7" t="s">
        <v>86</v>
      </c>
      <c r="H25" s="4" t="s">
        <v>140</v>
      </c>
      <c r="L25" s="7" t="s">
        <v>93</v>
      </c>
      <c r="M25" s="4" t="s">
        <v>141</v>
      </c>
      <c r="N25" s="7" t="s">
        <v>30</v>
      </c>
      <c r="P25" s="7" t="s">
        <v>31</v>
      </c>
      <c r="Q25" s="80"/>
      <c r="T25" s="4" t="s">
        <v>33</v>
      </c>
      <c r="U25" s="4" t="s">
        <v>34</v>
      </c>
    </row>
    <row r="26" spans="1:23" ht="18" hidden="1" customHeight="1" x14ac:dyDescent="0.2">
      <c r="A26" s="4">
        <v>25</v>
      </c>
      <c r="B26" s="6">
        <v>76</v>
      </c>
      <c r="C26" s="6" t="s">
        <v>142</v>
      </c>
      <c r="D26" s="6" t="s">
        <v>23</v>
      </c>
      <c r="E26" s="7" t="s">
        <v>24</v>
      </c>
      <c r="F26" s="7">
        <v>1</v>
      </c>
      <c r="G26" s="7" t="s">
        <v>36</v>
      </c>
      <c r="H26" s="4" t="s">
        <v>143</v>
      </c>
      <c r="J26" s="7" t="s">
        <v>82</v>
      </c>
      <c r="L26" s="7" t="s">
        <v>72</v>
      </c>
      <c r="M26" s="4" t="s">
        <v>144</v>
      </c>
      <c r="N26" s="7" t="s">
        <v>46</v>
      </c>
      <c r="P26" s="7" t="s">
        <v>31</v>
      </c>
      <c r="Q26" s="7">
        <v>3</v>
      </c>
      <c r="S26" s="8" t="s">
        <v>47</v>
      </c>
      <c r="T26" s="4" t="s">
        <v>33</v>
      </c>
      <c r="U26" s="4">
        <v>3</v>
      </c>
      <c r="V26" s="82" t="s">
        <v>145</v>
      </c>
    </row>
    <row r="27" spans="1:23" ht="15" customHeight="1" x14ac:dyDescent="0.2">
      <c r="A27" s="4">
        <v>26</v>
      </c>
      <c r="B27" s="6">
        <v>79</v>
      </c>
      <c r="C27" s="6" t="s">
        <v>146</v>
      </c>
      <c r="D27" s="6" t="s">
        <v>23</v>
      </c>
      <c r="E27" s="7" t="s">
        <v>24</v>
      </c>
      <c r="F27" s="7">
        <v>2</v>
      </c>
      <c r="G27" s="7" t="s">
        <v>25</v>
      </c>
      <c r="H27" s="4" t="s">
        <v>147</v>
      </c>
      <c r="L27" s="7" t="s">
        <v>70</v>
      </c>
      <c r="M27" s="4" t="s">
        <v>148</v>
      </c>
      <c r="N27" s="7" t="s">
        <v>30</v>
      </c>
      <c r="P27" s="7" t="s">
        <v>31</v>
      </c>
      <c r="Q27" s="7">
        <v>2</v>
      </c>
      <c r="S27" s="8" t="s">
        <v>47</v>
      </c>
      <c r="T27" s="4" t="s">
        <v>33</v>
      </c>
      <c r="U27" s="4" t="s">
        <v>34</v>
      </c>
      <c r="V27" s="82"/>
    </row>
    <row r="28" spans="1:23" ht="18" hidden="1" customHeight="1" x14ac:dyDescent="0.2">
      <c r="A28" s="4">
        <v>27</v>
      </c>
      <c r="B28" s="6">
        <v>85</v>
      </c>
      <c r="C28" s="6" t="s">
        <v>149</v>
      </c>
      <c r="D28" s="6" t="s">
        <v>23</v>
      </c>
      <c r="E28" s="7" t="s">
        <v>24</v>
      </c>
      <c r="F28" s="7">
        <v>7</v>
      </c>
      <c r="G28" s="7" t="s">
        <v>43</v>
      </c>
      <c r="H28" s="4" t="s">
        <v>150</v>
      </c>
      <c r="L28" s="7" t="s">
        <v>93</v>
      </c>
      <c r="M28" s="4" t="s">
        <v>151</v>
      </c>
      <c r="N28" s="7" t="s">
        <v>30</v>
      </c>
      <c r="P28" s="7" t="s">
        <v>57</v>
      </c>
      <c r="Q28" s="80" t="s">
        <v>34</v>
      </c>
      <c r="T28" s="4" t="s">
        <v>33</v>
      </c>
      <c r="U28" s="4" t="s">
        <v>34</v>
      </c>
    </row>
    <row r="29" spans="1:23" ht="17" hidden="1" customHeight="1" x14ac:dyDescent="0.2">
      <c r="A29" s="4">
        <v>28</v>
      </c>
      <c r="B29" s="6">
        <v>85</v>
      </c>
      <c r="C29" s="6" t="s">
        <v>149</v>
      </c>
      <c r="D29" s="6" t="s">
        <v>23</v>
      </c>
      <c r="E29" s="7" t="s">
        <v>24</v>
      </c>
      <c r="F29" s="7">
        <v>8</v>
      </c>
      <c r="G29" s="7" t="s">
        <v>62</v>
      </c>
      <c r="H29" s="4" t="s">
        <v>152</v>
      </c>
      <c r="L29" s="7" t="s">
        <v>93</v>
      </c>
      <c r="M29" s="4" t="s">
        <v>153</v>
      </c>
      <c r="N29" s="7" t="s">
        <v>30</v>
      </c>
      <c r="P29" s="7" t="s">
        <v>31</v>
      </c>
      <c r="Q29" s="80"/>
      <c r="T29" s="4" t="s">
        <v>33</v>
      </c>
      <c r="U29" s="4" t="s">
        <v>34</v>
      </c>
      <c r="V29" s="15" t="s">
        <v>154</v>
      </c>
    </row>
    <row r="30" spans="1:23" ht="18" hidden="1" customHeight="1" x14ac:dyDescent="0.2">
      <c r="A30" s="4">
        <v>29</v>
      </c>
      <c r="B30" s="6">
        <v>89</v>
      </c>
      <c r="C30" s="6" t="s">
        <v>155</v>
      </c>
      <c r="D30" s="6" t="s">
        <v>23</v>
      </c>
      <c r="E30" s="7" t="s">
        <v>42</v>
      </c>
      <c r="F30" s="7">
        <v>8</v>
      </c>
      <c r="G30" s="7" t="s">
        <v>62</v>
      </c>
      <c r="H30" s="4" t="s">
        <v>156</v>
      </c>
      <c r="L30" s="7" t="s">
        <v>93</v>
      </c>
      <c r="M30" s="4" t="s">
        <v>157</v>
      </c>
      <c r="N30" s="7" t="s">
        <v>46</v>
      </c>
      <c r="P30" s="7" t="s">
        <v>57</v>
      </c>
      <c r="Q30" s="7" t="s">
        <v>34</v>
      </c>
      <c r="T30" s="4" t="s">
        <v>33</v>
      </c>
      <c r="U30" s="4" t="s">
        <v>34</v>
      </c>
    </row>
    <row r="31" spans="1:23" ht="18" hidden="1" customHeight="1" x14ac:dyDescent="0.2">
      <c r="A31" s="4">
        <v>30</v>
      </c>
      <c r="B31" s="6">
        <v>97</v>
      </c>
      <c r="C31" s="6" t="s">
        <v>158</v>
      </c>
      <c r="D31" s="6" t="s">
        <v>23</v>
      </c>
      <c r="E31" s="7" t="s">
        <v>24</v>
      </c>
      <c r="F31" s="7">
        <v>1</v>
      </c>
      <c r="G31" s="7" t="s">
        <v>62</v>
      </c>
      <c r="H31" s="4" t="s">
        <v>159</v>
      </c>
      <c r="L31" s="7" t="s">
        <v>93</v>
      </c>
      <c r="M31" s="4" t="s">
        <v>160</v>
      </c>
      <c r="N31" s="7" t="s">
        <v>30</v>
      </c>
      <c r="P31" s="7" t="s">
        <v>57</v>
      </c>
      <c r="Q31" s="80" t="s">
        <v>34</v>
      </c>
      <c r="T31" s="4" t="s">
        <v>33</v>
      </c>
      <c r="U31" s="4" t="s">
        <v>34</v>
      </c>
    </row>
    <row r="32" spans="1:23" ht="18" hidden="1" customHeight="1" x14ac:dyDescent="0.2">
      <c r="A32" s="4">
        <v>31</v>
      </c>
      <c r="B32" s="6">
        <v>97</v>
      </c>
      <c r="C32" s="6" t="s">
        <v>158</v>
      </c>
      <c r="D32" s="6" t="s">
        <v>23</v>
      </c>
      <c r="E32" s="7" t="s">
        <v>24</v>
      </c>
      <c r="F32" s="7">
        <v>3</v>
      </c>
      <c r="G32" s="7" t="s">
        <v>68</v>
      </c>
      <c r="H32" s="4" t="s">
        <v>161</v>
      </c>
      <c r="J32" s="7" t="s">
        <v>162</v>
      </c>
      <c r="L32" s="7" t="s">
        <v>72</v>
      </c>
      <c r="M32" s="4" t="s">
        <v>163</v>
      </c>
      <c r="N32" s="7" t="s">
        <v>46</v>
      </c>
      <c r="P32" s="7" t="s">
        <v>57</v>
      </c>
      <c r="Q32" s="80"/>
      <c r="T32" s="4" t="s">
        <v>33</v>
      </c>
      <c r="U32" s="4" t="s">
        <v>34</v>
      </c>
    </row>
    <row r="33" spans="1:22" ht="18" hidden="1" customHeight="1" x14ac:dyDescent="0.2">
      <c r="A33" s="4">
        <v>32</v>
      </c>
      <c r="B33" s="6">
        <v>97</v>
      </c>
      <c r="C33" s="6" t="s">
        <v>158</v>
      </c>
      <c r="D33" s="6" t="s">
        <v>23</v>
      </c>
      <c r="E33" s="7" t="s">
        <v>24</v>
      </c>
      <c r="F33" s="7">
        <v>3</v>
      </c>
      <c r="G33" s="7" t="s">
        <v>164</v>
      </c>
      <c r="H33" s="4" t="s">
        <v>165</v>
      </c>
      <c r="J33" s="7" t="s">
        <v>82</v>
      </c>
      <c r="L33" s="7" t="s">
        <v>72</v>
      </c>
      <c r="M33" s="4" t="s">
        <v>166</v>
      </c>
      <c r="N33" s="7" t="s">
        <v>30</v>
      </c>
      <c r="P33" s="7" t="s">
        <v>31</v>
      </c>
      <c r="Q33" s="80"/>
      <c r="T33" s="4" t="s">
        <v>33</v>
      </c>
      <c r="U33" s="4" t="s">
        <v>34</v>
      </c>
    </row>
    <row r="34" spans="1:22" ht="18" hidden="1" customHeight="1" x14ac:dyDescent="0.2">
      <c r="A34" s="4">
        <v>33</v>
      </c>
      <c r="B34" s="6">
        <v>97</v>
      </c>
      <c r="C34" s="6" t="s">
        <v>158</v>
      </c>
      <c r="D34" s="6" t="s">
        <v>23</v>
      </c>
      <c r="E34" s="7" t="s">
        <v>24</v>
      </c>
      <c r="F34" s="7">
        <v>10</v>
      </c>
      <c r="G34" s="7" t="s">
        <v>36</v>
      </c>
      <c r="H34" s="4" t="s">
        <v>167</v>
      </c>
      <c r="L34" s="7" t="s">
        <v>93</v>
      </c>
      <c r="M34" s="4" t="s">
        <v>168</v>
      </c>
      <c r="N34" s="7" t="s">
        <v>30</v>
      </c>
      <c r="P34" s="7" t="s">
        <v>31</v>
      </c>
      <c r="Q34" s="80"/>
      <c r="T34" s="4" t="s">
        <v>33</v>
      </c>
      <c r="U34" s="4" t="s">
        <v>34</v>
      </c>
      <c r="V34" s="16" t="s">
        <v>169</v>
      </c>
    </row>
    <row r="35" spans="1:22" ht="17" hidden="1" customHeight="1" x14ac:dyDescent="0.2">
      <c r="A35" s="4">
        <v>34</v>
      </c>
      <c r="B35" s="6">
        <v>121</v>
      </c>
      <c r="C35" s="6" t="s">
        <v>170</v>
      </c>
      <c r="D35" s="6" t="s">
        <v>23</v>
      </c>
      <c r="E35" s="7" t="s">
        <v>42</v>
      </c>
      <c r="F35" s="7">
        <v>1</v>
      </c>
      <c r="G35" s="7" t="s">
        <v>68</v>
      </c>
      <c r="H35" s="4" t="s">
        <v>171</v>
      </c>
      <c r="L35" s="7" t="s">
        <v>28</v>
      </c>
      <c r="M35" s="4" t="s">
        <v>172</v>
      </c>
      <c r="N35" s="7" t="s">
        <v>30</v>
      </c>
      <c r="P35" s="7" t="s">
        <v>57</v>
      </c>
      <c r="Q35" s="80">
        <v>5</v>
      </c>
      <c r="S35" s="8" t="s">
        <v>173</v>
      </c>
      <c r="T35" s="4" t="s">
        <v>33</v>
      </c>
      <c r="U35" s="4" t="s">
        <v>34</v>
      </c>
      <c r="V35" s="4" t="s">
        <v>174</v>
      </c>
    </row>
    <row r="36" spans="1:22" ht="17" hidden="1" customHeight="1" x14ac:dyDescent="0.2">
      <c r="A36" s="4">
        <v>35</v>
      </c>
      <c r="B36" s="6">
        <v>121</v>
      </c>
      <c r="C36" s="6" t="s">
        <v>170</v>
      </c>
      <c r="D36" s="6" t="s">
        <v>23</v>
      </c>
      <c r="E36" s="7" t="s">
        <v>42</v>
      </c>
      <c r="F36" s="7">
        <v>2</v>
      </c>
      <c r="G36" s="7" t="s">
        <v>62</v>
      </c>
      <c r="H36" s="4" t="s">
        <v>175</v>
      </c>
      <c r="L36" s="7" t="s">
        <v>28</v>
      </c>
      <c r="M36" s="4" t="s">
        <v>78</v>
      </c>
      <c r="N36" s="7" t="s">
        <v>46</v>
      </c>
      <c r="P36" s="7" t="s">
        <v>57</v>
      </c>
      <c r="Q36" s="80"/>
      <c r="S36" s="8" t="s">
        <v>173</v>
      </c>
      <c r="T36" s="4" t="s">
        <v>33</v>
      </c>
      <c r="U36" s="4" t="s">
        <v>34</v>
      </c>
      <c r="V36" s="17" t="s">
        <v>176</v>
      </c>
    </row>
    <row r="37" spans="1:22" ht="18" hidden="1" customHeight="1" x14ac:dyDescent="0.2">
      <c r="A37" s="4">
        <v>36</v>
      </c>
      <c r="B37" s="6">
        <v>126</v>
      </c>
      <c r="C37" s="6" t="s">
        <v>177</v>
      </c>
      <c r="D37" s="6" t="s">
        <v>23</v>
      </c>
      <c r="E37" s="7" t="s">
        <v>42</v>
      </c>
      <c r="F37" s="7">
        <v>2</v>
      </c>
      <c r="G37" s="7" t="s">
        <v>62</v>
      </c>
      <c r="H37" s="4" t="s">
        <v>178</v>
      </c>
      <c r="L37" s="7" t="s">
        <v>93</v>
      </c>
      <c r="M37" s="4" t="s">
        <v>179</v>
      </c>
      <c r="N37" s="7" t="s">
        <v>46</v>
      </c>
      <c r="P37" s="7" t="s">
        <v>57</v>
      </c>
      <c r="Q37" s="80">
        <v>6</v>
      </c>
      <c r="S37" s="8" t="s">
        <v>180</v>
      </c>
      <c r="T37" s="4" t="s">
        <v>33</v>
      </c>
      <c r="U37" s="4" t="s">
        <v>34</v>
      </c>
      <c r="V37" s="18" t="s">
        <v>181</v>
      </c>
    </row>
    <row r="38" spans="1:22" ht="16.25" hidden="1" customHeight="1" x14ac:dyDescent="0.2">
      <c r="A38" s="4">
        <v>37</v>
      </c>
      <c r="B38" s="6">
        <v>126</v>
      </c>
      <c r="C38" s="6" t="s">
        <v>177</v>
      </c>
      <c r="D38" s="6" t="s">
        <v>23</v>
      </c>
      <c r="E38" s="7" t="s">
        <v>42</v>
      </c>
      <c r="F38" s="7">
        <v>5</v>
      </c>
      <c r="G38" s="7" t="s">
        <v>182</v>
      </c>
      <c r="H38" s="4" t="s">
        <v>183</v>
      </c>
      <c r="L38" s="7" t="s">
        <v>70</v>
      </c>
      <c r="M38" s="4" t="s">
        <v>184</v>
      </c>
      <c r="N38" s="7" t="s">
        <v>30</v>
      </c>
      <c r="P38" s="7" t="s">
        <v>57</v>
      </c>
      <c r="Q38" s="80"/>
      <c r="S38" s="8" t="s">
        <v>180</v>
      </c>
      <c r="T38" s="4" t="s">
        <v>33</v>
      </c>
      <c r="U38" s="4" t="s">
        <v>34</v>
      </c>
    </row>
    <row r="39" spans="1:22" ht="17" customHeight="1" x14ac:dyDescent="0.2">
      <c r="A39" s="4">
        <v>38</v>
      </c>
      <c r="B39" s="6">
        <v>142</v>
      </c>
      <c r="C39" s="6" t="s">
        <v>185</v>
      </c>
      <c r="D39" s="6" t="s">
        <v>23</v>
      </c>
      <c r="E39" s="7" t="s">
        <v>24</v>
      </c>
      <c r="F39" s="7">
        <v>1</v>
      </c>
      <c r="G39" s="7" t="s">
        <v>25</v>
      </c>
      <c r="H39" s="4" t="s">
        <v>186</v>
      </c>
      <c r="L39" s="7" t="s">
        <v>93</v>
      </c>
      <c r="M39" s="4" t="s">
        <v>187</v>
      </c>
      <c r="N39" s="7" t="s">
        <v>30</v>
      </c>
      <c r="P39" s="7" t="s">
        <v>31</v>
      </c>
      <c r="Q39" s="7">
        <v>6</v>
      </c>
      <c r="S39" s="8" t="s">
        <v>47</v>
      </c>
      <c r="T39" s="4" t="s">
        <v>110</v>
      </c>
      <c r="U39" s="4" t="s">
        <v>34</v>
      </c>
    </row>
    <row r="40" spans="1:22" ht="17" hidden="1" customHeight="1" x14ac:dyDescent="0.2">
      <c r="A40" s="4">
        <v>39</v>
      </c>
      <c r="B40" s="6">
        <v>150</v>
      </c>
      <c r="C40" s="6" t="s">
        <v>188</v>
      </c>
      <c r="D40" s="6" t="s">
        <v>23</v>
      </c>
      <c r="E40" s="7" t="s">
        <v>42</v>
      </c>
      <c r="F40" s="7">
        <v>3</v>
      </c>
      <c r="G40" s="7" t="s">
        <v>119</v>
      </c>
      <c r="H40" s="4" t="s">
        <v>189</v>
      </c>
      <c r="L40" s="7" t="s">
        <v>28</v>
      </c>
      <c r="M40" s="4" t="s">
        <v>190</v>
      </c>
      <c r="N40" s="7" t="s">
        <v>30</v>
      </c>
      <c r="P40" s="7" t="s">
        <v>31</v>
      </c>
      <c r="Q40" s="7">
        <v>7</v>
      </c>
      <c r="S40" s="8" t="s">
        <v>180</v>
      </c>
      <c r="T40" s="4" t="s">
        <v>110</v>
      </c>
      <c r="U40" s="4" t="s">
        <v>34</v>
      </c>
      <c r="V40" s="19" t="s">
        <v>191</v>
      </c>
    </row>
    <row r="41" spans="1:22" ht="17" customHeight="1" x14ac:dyDescent="0.2">
      <c r="A41" s="4">
        <v>40</v>
      </c>
      <c r="B41" s="6">
        <v>363</v>
      </c>
      <c r="C41" s="6" t="s">
        <v>192</v>
      </c>
      <c r="D41" s="6" t="s">
        <v>23</v>
      </c>
      <c r="E41" s="7" t="s">
        <v>24</v>
      </c>
      <c r="F41" s="7">
        <v>3</v>
      </c>
      <c r="G41" s="7" t="s">
        <v>25</v>
      </c>
      <c r="H41" s="4" t="s">
        <v>193</v>
      </c>
      <c r="L41" s="7" t="s">
        <v>77</v>
      </c>
      <c r="M41" s="4" t="s">
        <v>194</v>
      </c>
      <c r="N41" s="7" t="s">
        <v>30</v>
      </c>
      <c r="P41" s="7" t="s">
        <v>31</v>
      </c>
      <c r="Q41" s="7" t="s">
        <v>34</v>
      </c>
      <c r="T41" s="4" t="s">
        <v>33</v>
      </c>
      <c r="U41" s="4" t="s">
        <v>34</v>
      </c>
      <c r="V41" s="19" t="s">
        <v>195</v>
      </c>
    </row>
    <row r="42" spans="1:22" ht="17" hidden="1" customHeight="1" x14ac:dyDescent="0.2">
      <c r="A42" s="4">
        <v>41</v>
      </c>
      <c r="B42" s="6">
        <v>141</v>
      </c>
      <c r="C42" s="6" t="s">
        <v>196</v>
      </c>
      <c r="D42" s="6" t="s">
        <v>23</v>
      </c>
      <c r="E42" s="7" t="s">
        <v>125</v>
      </c>
      <c r="F42" s="7">
        <v>1</v>
      </c>
      <c r="G42" s="7" t="s">
        <v>164</v>
      </c>
      <c r="H42" s="4" t="s">
        <v>197</v>
      </c>
      <c r="L42" s="7" t="s">
        <v>198</v>
      </c>
      <c r="M42" s="4" t="s">
        <v>199</v>
      </c>
      <c r="N42" s="7" t="s">
        <v>30</v>
      </c>
      <c r="P42" s="7" t="s">
        <v>31</v>
      </c>
      <c r="Q42" s="7">
        <v>4</v>
      </c>
      <c r="S42" s="8" t="s">
        <v>180</v>
      </c>
      <c r="T42" s="4" t="s">
        <v>33</v>
      </c>
      <c r="U42" s="4" t="s">
        <v>34</v>
      </c>
      <c r="V42" s="19" t="s">
        <v>200</v>
      </c>
    </row>
    <row r="43" spans="1:22" ht="17" customHeight="1" x14ac:dyDescent="0.2">
      <c r="A43" s="4">
        <v>42</v>
      </c>
      <c r="B43" s="6">
        <v>152</v>
      </c>
      <c r="C43" s="6" t="s">
        <v>201</v>
      </c>
      <c r="D43" s="6" t="s">
        <v>23</v>
      </c>
      <c r="E43" s="7" t="s">
        <v>24</v>
      </c>
      <c r="F43" s="7">
        <v>2</v>
      </c>
      <c r="G43" s="7" t="s">
        <v>25</v>
      </c>
      <c r="H43" s="4" t="s">
        <v>202</v>
      </c>
      <c r="I43" s="7" t="s">
        <v>203</v>
      </c>
      <c r="L43" s="7" t="s">
        <v>28</v>
      </c>
      <c r="M43" s="4" t="s">
        <v>204</v>
      </c>
      <c r="N43" s="7" t="s">
        <v>30</v>
      </c>
      <c r="O43" s="7" t="s">
        <v>205</v>
      </c>
      <c r="P43" s="7" t="s">
        <v>31</v>
      </c>
      <c r="Q43" s="80" t="s">
        <v>34</v>
      </c>
      <c r="T43" s="4" t="s">
        <v>33</v>
      </c>
      <c r="U43" s="4" t="s">
        <v>34</v>
      </c>
    </row>
    <row r="44" spans="1:22" ht="15" hidden="1" customHeight="1" x14ac:dyDescent="0.2">
      <c r="A44" s="4">
        <v>43</v>
      </c>
      <c r="B44" s="6">
        <v>152</v>
      </c>
      <c r="C44" s="6" t="s">
        <v>201</v>
      </c>
      <c r="D44" s="6" t="s">
        <v>23</v>
      </c>
      <c r="E44" s="7" t="s">
        <v>24</v>
      </c>
      <c r="F44" s="7">
        <v>3</v>
      </c>
      <c r="G44" s="7" t="s">
        <v>182</v>
      </c>
      <c r="H44" s="4" t="s">
        <v>206</v>
      </c>
      <c r="J44" s="7" t="s">
        <v>162</v>
      </c>
      <c r="L44" s="7" t="s">
        <v>72</v>
      </c>
      <c r="M44" s="4" t="s">
        <v>207</v>
      </c>
      <c r="N44" s="7" t="s">
        <v>30</v>
      </c>
      <c r="O44" s="7" t="s">
        <v>205</v>
      </c>
      <c r="P44" s="7" t="s">
        <v>57</v>
      </c>
      <c r="Q44" s="80"/>
      <c r="T44" s="4" t="s">
        <v>33</v>
      </c>
      <c r="U44" s="4" t="s">
        <v>34</v>
      </c>
    </row>
    <row r="45" spans="1:22" s="20" customFormat="1" x14ac:dyDescent="0.2">
      <c r="A45" s="4">
        <v>44</v>
      </c>
      <c r="B45" s="6">
        <v>152</v>
      </c>
      <c r="C45" s="20" t="s">
        <v>201</v>
      </c>
      <c r="D45" s="6" t="s">
        <v>23</v>
      </c>
      <c r="E45" s="20" t="s">
        <v>24</v>
      </c>
      <c r="F45" s="38">
        <v>4</v>
      </c>
      <c r="G45" s="7" t="s">
        <v>25</v>
      </c>
      <c r="H45" s="21" t="s">
        <v>208</v>
      </c>
      <c r="L45" s="20" t="s">
        <v>93</v>
      </c>
      <c r="M45" s="21" t="s">
        <v>209</v>
      </c>
      <c r="N45" s="20" t="s">
        <v>30</v>
      </c>
      <c r="O45" s="20" t="s">
        <v>210</v>
      </c>
      <c r="P45" s="20" t="s">
        <v>31</v>
      </c>
      <c r="Q45" s="80"/>
      <c r="R45" s="7"/>
      <c r="S45" s="7"/>
      <c r="T45" s="22" t="s">
        <v>33</v>
      </c>
      <c r="U45" s="4" t="s">
        <v>34</v>
      </c>
      <c r="V45" s="17"/>
    </row>
    <row r="46" spans="1:22" ht="16.25" hidden="1" customHeight="1" x14ac:dyDescent="0.2">
      <c r="A46" s="4">
        <v>45</v>
      </c>
      <c r="B46" s="6">
        <v>5</v>
      </c>
      <c r="C46" s="6" t="s">
        <v>211</v>
      </c>
      <c r="D46" s="6" t="s">
        <v>23</v>
      </c>
      <c r="E46" s="7" t="s">
        <v>24</v>
      </c>
      <c r="F46" s="7">
        <v>1</v>
      </c>
      <c r="G46" s="7" t="s">
        <v>36</v>
      </c>
      <c r="H46" s="4" t="s">
        <v>212</v>
      </c>
      <c r="J46" s="7" t="s">
        <v>108</v>
      </c>
      <c r="L46" s="7" t="s">
        <v>72</v>
      </c>
      <c r="M46" s="4" t="s">
        <v>213</v>
      </c>
      <c r="N46" s="7" t="s">
        <v>30</v>
      </c>
      <c r="P46" s="7" t="s">
        <v>57</v>
      </c>
      <c r="Q46" s="80" t="s">
        <v>34</v>
      </c>
      <c r="T46" s="13" t="s">
        <v>33</v>
      </c>
      <c r="U46" s="4" t="s">
        <v>34</v>
      </c>
      <c r="V46" s="4" t="s">
        <v>214</v>
      </c>
    </row>
    <row r="47" spans="1:22" ht="16.25" hidden="1" customHeight="1" x14ac:dyDescent="0.2">
      <c r="A47" s="4">
        <v>46</v>
      </c>
      <c r="B47" s="6">
        <v>5</v>
      </c>
      <c r="C47" s="6" t="s">
        <v>211</v>
      </c>
      <c r="D47" s="6" t="s">
        <v>23</v>
      </c>
      <c r="E47" s="7" t="s">
        <v>24</v>
      </c>
      <c r="F47" s="7">
        <v>4</v>
      </c>
      <c r="G47" s="7" t="s">
        <v>86</v>
      </c>
      <c r="H47" s="4" t="s">
        <v>215</v>
      </c>
      <c r="L47" s="7" t="s">
        <v>77</v>
      </c>
      <c r="M47" s="4" t="s">
        <v>78</v>
      </c>
      <c r="N47" s="7" t="s">
        <v>30</v>
      </c>
      <c r="P47" s="7" t="s">
        <v>31</v>
      </c>
      <c r="Q47" s="80"/>
      <c r="T47" s="13" t="s">
        <v>33</v>
      </c>
      <c r="U47" s="4" t="s">
        <v>34</v>
      </c>
    </row>
    <row r="48" spans="1:22" ht="16.25" hidden="1" customHeight="1" x14ac:dyDescent="0.2">
      <c r="A48" s="4">
        <v>47</v>
      </c>
      <c r="B48" s="6">
        <v>370</v>
      </c>
      <c r="C48" s="6" t="s">
        <v>216</v>
      </c>
      <c r="D48" s="6" t="s">
        <v>23</v>
      </c>
      <c r="E48" s="7" t="s">
        <v>125</v>
      </c>
      <c r="F48" s="7">
        <v>2</v>
      </c>
      <c r="G48" s="7" t="s">
        <v>68</v>
      </c>
      <c r="H48" s="4" t="s">
        <v>217</v>
      </c>
      <c r="L48" s="7" t="s">
        <v>198</v>
      </c>
      <c r="M48" s="4" t="s">
        <v>218</v>
      </c>
      <c r="N48" s="7" t="s">
        <v>30</v>
      </c>
      <c r="P48" s="7" t="s">
        <v>57</v>
      </c>
      <c r="Q48" s="80" t="s">
        <v>34</v>
      </c>
      <c r="T48" s="4" t="s">
        <v>33</v>
      </c>
      <c r="U48" s="4" t="s">
        <v>34</v>
      </c>
      <c r="V48" s="18"/>
    </row>
    <row r="49" spans="1:22" ht="16.25" customHeight="1" x14ac:dyDescent="0.2">
      <c r="A49" s="4">
        <v>48</v>
      </c>
      <c r="B49" s="6">
        <v>370</v>
      </c>
      <c r="C49" s="6" t="s">
        <v>216</v>
      </c>
      <c r="D49" s="6" t="s">
        <v>23</v>
      </c>
      <c r="E49" s="7" t="s">
        <v>125</v>
      </c>
      <c r="F49" s="7">
        <v>7</v>
      </c>
      <c r="G49" s="7" t="s">
        <v>25</v>
      </c>
      <c r="H49" s="4" t="s">
        <v>219</v>
      </c>
      <c r="I49" s="7" t="s">
        <v>203</v>
      </c>
      <c r="K49" s="7" t="s">
        <v>220</v>
      </c>
      <c r="L49" s="7" t="s">
        <v>28</v>
      </c>
      <c r="M49" s="4" t="s">
        <v>221</v>
      </c>
      <c r="N49" s="7" t="s">
        <v>46</v>
      </c>
      <c r="P49" s="7" t="s">
        <v>31</v>
      </c>
      <c r="Q49" s="80"/>
      <c r="T49" s="4" t="s">
        <v>33</v>
      </c>
      <c r="U49" s="4" t="s">
        <v>34</v>
      </c>
      <c r="V49" s="23" t="s">
        <v>222</v>
      </c>
    </row>
    <row r="50" spans="1:22" ht="16.25" hidden="1" customHeight="1" x14ac:dyDescent="0.2">
      <c r="A50" s="4">
        <v>49</v>
      </c>
      <c r="B50" s="6">
        <v>45</v>
      </c>
      <c r="C50" s="6" t="s">
        <v>223</v>
      </c>
      <c r="D50" s="6" t="s">
        <v>23</v>
      </c>
      <c r="E50" s="7" t="s">
        <v>125</v>
      </c>
      <c r="F50" s="7">
        <v>4</v>
      </c>
      <c r="G50" s="7" t="s">
        <v>68</v>
      </c>
      <c r="H50" s="4" t="s">
        <v>224</v>
      </c>
      <c r="J50" s="7" t="s">
        <v>135</v>
      </c>
      <c r="L50" s="7" t="s">
        <v>72</v>
      </c>
      <c r="M50" s="4" t="s">
        <v>225</v>
      </c>
      <c r="N50" s="7" t="s">
        <v>30</v>
      </c>
      <c r="O50" s="7" t="s">
        <v>205</v>
      </c>
      <c r="P50" s="7" t="s">
        <v>57</v>
      </c>
      <c r="Q50" s="7">
        <v>7</v>
      </c>
      <c r="S50" s="8" t="s">
        <v>173</v>
      </c>
      <c r="T50" s="4" t="s">
        <v>33</v>
      </c>
      <c r="U50" s="4" t="s">
        <v>34</v>
      </c>
    </row>
    <row r="51" spans="1:22" ht="16.25" hidden="1" customHeight="1" x14ac:dyDescent="0.2">
      <c r="A51" s="4">
        <v>50</v>
      </c>
      <c r="B51" s="6">
        <v>110</v>
      </c>
      <c r="C51" s="6" t="s">
        <v>226</v>
      </c>
      <c r="D51" s="6" t="s">
        <v>23</v>
      </c>
      <c r="E51" s="7" t="s">
        <v>125</v>
      </c>
      <c r="F51" s="7">
        <v>3</v>
      </c>
      <c r="G51" s="7" t="s">
        <v>68</v>
      </c>
      <c r="H51" s="4" t="s">
        <v>227</v>
      </c>
      <c r="L51" s="7" t="s">
        <v>198</v>
      </c>
      <c r="M51" s="4" t="s">
        <v>228</v>
      </c>
      <c r="N51" s="7" t="s">
        <v>30</v>
      </c>
      <c r="P51" s="7" t="s">
        <v>57</v>
      </c>
      <c r="Q51" s="7">
        <v>8</v>
      </c>
      <c r="S51" s="8" t="s">
        <v>229</v>
      </c>
      <c r="T51" s="4" t="s">
        <v>33</v>
      </c>
      <c r="U51" s="4" t="s">
        <v>34</v>
      </c>
    </row>
    <row r="52" spans="1:22" ht="16.25" hidden="1" customHeight="1" x14ac:dyDescent="0.2">
      <c r="A52" s="4">
        <v>51</v>
      </c>
      <c r="B52" s="6">
        <v>119</v>
      </c>
      <c r="C52" s="6" t="s">
        <v>230</v>
      </c>
      <c r="D52" s="6" t="s">
        <v>23</v>
      </c>
      <c r="E52" s="7" t="s">
        <v>125</v>
      </c>
      <c r="F52" s="7">
        <v>1</v>
      </c>
      <c r="G52" s="7" t="s">
        <v>164</v>
      </c>
      <c r="H52" s="4" t="s">
        <v>231</v>
      </c>
      <c r="L52" s="7" t="s">
        <v>198</v>
      </c>
      <c r="M52" s="4" t="s">
        <v>232</v>
      </c>
      <c r="N52" s="7" t="s">
        <v>30</v>
      </c>
      <c r="P52" s="7" t="s">
        <v>31</v>
      </c>
      <c r="Q52" s="7" t="s">
        <v>34</v>
      </c>
      <c r="T52" s="4" t="s">
        <v>33</v>
      </c>
      <c r="U52" s="4">
        <v>9</v>
      </c>
    </row>
    <row r="53" spans="1:22" ht="15" hidden="1" customHeight="1" x14ac:dyDescent="0.2">
      <c r="A53" s="4">
        <v>52</v>
      </c>
      <c r="B53" s="6">
        <v>41</v>
      </c>
      <c r="C53" s="6" t="s">
        <v>233</v>
      </c>
      <c r="D53" s="6" t="s">
        <v>23</v>
      </c>
      <c r="E53" s="7" t="s">
        <v>125</v>
      </c>
      <c r="F53" s="7">
        <v>2</v>
      </c>
      <c r="G53" s="7" t="s">
        <v>68</v>
      </c>
      <c r="H53" s="4" t="s">
        <v>234</v>
      </c>
      <c r="L53" s="7" t="s">
        <v>88</v>
      </c>
      <c r="M53" s="4" t="s">
        <v>235</v>
      </c>
      <c r="N53" s="7" t="s">
        <v>46</v>
      </c>
      <c r="P53" s="7" t="s">
        <v>57</v>
      </c>
      <c r="Q53" s="80" t="s">
        <v>34</v>
      </c>
      <c r="T53" s="4" t="s">
        <v>33</v>
      </c>
      <c r="U53" s="4">
        <v>4</v>
      </c>
      <c r="V53" s="4" t="s">
        <v>236</v>
      </c>
    </row>
    <row r="54" spans="1:22" ht="17" hidden="1" customHeight="1" x14ac:dyDescent="0.2">
      <c r="A54" s="4">
        <v>53</v>
      </c>
      <c r="B54" s="6">
        <v>41</v>
      </c>
      <c r="C54" s="6" t="s">
        <v>233</v>
      </c>
      <c r="D54" s="6" t="s">
        <v>23</v>
      </c>
      <c r="E54" s="7" t="s">
        <v>125</v>
      </c>
      <c r="F54" s="7">
        <v>4</v>
      </c>
      <c r="G54" s="7" t="s">
        <v>62</v>
      </c>
      <c r="H54" s="4" t="s">
        <v>237</v>
      </c>
      <c r="I54" s="7" t="s">
        <v>64</v>
      </c>
      <c r="K54" s="7" t="s">
        <v>238</v>
      </c>
      <c r="L54" s="7" t="s">
        <v>28</v>
      </c>
      <c r="M54" s="4" t="s">
        <v>239</v>
      </c>
      <c r="N54" s="7" t="s">
        <v>30</v>
      </c>
      <c r="P54" s="7" t="s">
        <v>57</v>
      </c>
      <c r="Q54" s="80"/>
      <c r="T54" s="4" t="s">
        <v>33</v>
      </c>
      <c r="U54" s="4">
        <v>4</v>
      </c>
    </row>
    <row r="55" spans="1:22" ht="18" hidden="1" customHeight="1" x14ac:dyDescent="0.2">
      <c r="A55" s="4">
        <v>54</v>
      </c>
      <c r="B55" s="6">
        <v>41</v>
      </c>
      <c r="C55" s="6" t="s">
        <v>233</v>
      </c>
      <c r="D55" s="6" t="s">
        <v>23</v>
      </c>
      <c r="E55" s="7" t="s">
        <v>125</v>
      </c>
      <c r="F55" s="7">
        <v>5</v>
      </c>
      <c r="G55" s="7" t="s">
        <v>62</v>
      </c>
      <c r="H55" s="4" t="s">
        <v>240</v>
      </c>
      <c r="L55" s="7" t="s">
        <v>93</v>
      </c>
      <c r="M55" s="4" t="s">
        <v>241</v>
      </c>
      <c r="N55" s="7" t="s">
        <v>46</v>
      </c>
      <c r="P55" s="7" t="s">
        <v>57</v>
      </c>
      <c r="Q55" s="80"/>
      <c r="T55" s="4" t="s">
        <v>33</v>
      </c>
      <c r="U55" s="4">
        <v>4</v>
      </c>
    </row>
    <row r="56" spans="1:22" ht="17" hidden="1" customHeight="1" x14ac:dyDescent="0.2">
      <c r="A56" s="4">
        <v>55</v>
      </c>
      <c r="B56" s="6">
        <v>41</v>
      </c>
      <c r="C56" s="6" t="s">
        <v>233</v>
      </c>
      <c r="D56" s="6" t="s">
        <v>23</v>
      </c>
      <c r="E56" s="7" t="s">
        <v>125</v>
      </c>
      <c r="F56" s="7">
        <v>6</v>
      </c>
      <c r="G56" s="7" t="s">
        <v>62</v>
      </c>
      <c r="H56" s="4" t="s">
        <v>242</v>
      </c>
      <c r="I56" s="7" t="s">
        <v>27</v>
      </c>
      <c r="K56" s="7" t="s">
        <v>238</v>
      </c>
      <c r="L56" s="7" t="s">
        <v>28</v>
      </c>
      <c r="M56" s="4" t="s">
        <v>243</v>
      </c>
      <c r="N56" s="7" t="s">
        <v>30</v>
      </c>
      <c r="P56" s="7" t="s">
        <v>57</v>
      </c>
      <c r="Q56" s="80"/>
      <c r="T56" s="4" t="s">
        <v>33</v>
      </c>
      <c r="U56" s="4">
        <v>4</v>
      </c>
    </row>
    <row r="57" spans="1:22" ht="17" hidden="1" customHeight="1" x14ac:dyDescent="0.2">
      <c r="A57" s="4">
        <v>56</v>
      </c>
      <c r="B57" s="6">
        <v>41</v>
      </c>
      <c r="C57" s="6" t="s">
        <v>233</v>
      </c>
      <c r="D57" s="6" t="s">
        <v>23</v>
      </c>
      <c r="E57" s="7" t="s">
        <v>125</v>
      </c>
      <c r="F57" s="7">
        <v>7</v>
      </c>
      <c r="G57" s="7" t="s">
        <v>62</v>
      </c>
      <c r="H57" s="4" t="s">
        <v>244</v>
      </c>
      <c r="L57" s="7" t="s">
        <v>93</v>
      </c>
      <c r="M57" s="4" t="s">
        <v>245</v>
      </c>
      <c r="N57" s="7" t="s">
        <v>30</v>
      </c>
      <c r="P57" s="7" t="s">
        <v>57</v>
      </c>
      <c r="Q57" s="80"/>
    </row>
    <row r="58" spans="1:22" ht="16.25" hidden="1" customHeight="1" x14ac:dyDescent="0.2">
      <c r="A58" s="4">
        <v>57</v>
      </c>
      <c r="B58" s="6">
        <v>41</v>
      </c>
      <c r="C58" s="6" t="s">
        <v>233</v>
      </c>
      <c r="D58" s="6" t="s">
        <v>23</v>
      </c>
      <c r="E58" s="7" t="s">
        <v>125</v>
      </c>
      <c r="F58" s="7">
        <v>10</v>
      </c>
      <c r="G58" s="7" t="s">
        <v>62</v>
      </c>
      <c r="H58" s="4" t="s">
        <v>246</v>
      </c>
      <c r="I58" s="7" t="s">
        <v>64</v>
      </c>
      <c r="K58" s="7" t="s">
        <v>220</v>
      </c>
      <c r="L58" s="7" t="s">
        <v>28</v>
      </c>
      <c r="M58" s="4" t="s">
        <v>247</v>
      </c>
      <c r="N58" s="7" t="s">
        <v>30</v>
      </c>
      <c r="P58" s="7" t="s">
        <v>57</v>
      </c>
      <c r="Q58" s="80"/>
    </row>
    <row r="59" spans="1:22" ht="16.25" customHeight="1" x14ac:dyDescent="0.2">
      <c r="A59" s="4">
        <v>58</v>
      </c>
      <c r="B59" s="6">
        <v>277</v>
      </c>
      <c r="C59" s="6" t="s">
        <v>248</v>
      </c>
      <c r="D59" s="6" t="s">
        <v>249</v>
      </c>
      <c r="E59" s="7" t="s">
        <v>24</v>
      </c>
      <c r="F59" s="7">
        <v>1</v>
      </c>
      <c r="G59" s="7" t="s">
        <v>25</v>
      </c>
      <c r="H59" s="4" t="s">
        <v>250</v>
      </c>
      <c r="I59" s="7" t="s">
        <v>203</v>
      </c>
      <c r="L59" s="7" t="s">
        <v>28</v>
      </c>
      <c r="M59" s="4" t="s">
        <v>251</v>
      </c>
      <c r="N59" s="7" t="s">
        <v>30</v>
      </c>
      <c r="P59" s="7" t="s">
        <v>31</v>
      </c>
      <c r="Q59" s="80" t="s">
        <v>34</v>
      </c>
    </row>
    <row r="60" spans="1:22" ht="13.25" customHeight="1" x14ac:dyDescent="0.2">
      <c r="A60" s="4">
        <v>59</v>
      </c>
      <c r="B60" s="6">
        <v>277</v>
      </c>
      <c r="C60" s="6" t="s">
        <v>248</v>
      </c>
      <c r="D60" s="6" t="s">
        <v>249</v>
      </c>
      <c r="E60" s="7" t="s">
        <v>24</v>
      </c>
      <c r="F60" s="7">
        <v>4</v>
      </c>
      <c r="G60" s="7" t="s">
        <v>25</v>
      </c>
      <c r="H60" s="4" t="s">
        <v>252</v>
      </c>
      <c r="L60" s="7" t="s">
        <v>38</v>
      </c>
      <c r="M60" s="4" t="s">
        <v>253</v>
      </c>
      <c r="N60" s="7" t="s">
        <v>30</v>
      </c>
      <c r="P60" s="7" t="s">
        <v>31</v>
      </c>
      <c r="Q60" s="80"/>
    </row>
    <row r="61" spans="1:22" ht="15" hidden="1" customHeight="1" x14ac:dyDescent="0.2">
      <c r="A61" s="4">
        <v>60</v>
      </c>
      <c r="B61" s="6">
        <v>280</v>
      </c>
      <c r="C61" s="6" t="s">
        <v>254</v>
      </c>
      <c r="D61" s="6" t="s">
        <v>249</v>
      </c>
      <c r="E61" s="7" t="s">
        <v>24</v>
      </c>
      <c r="F61" s="7">
        <v>1</v>
      </c>
      <c r="G61" s="7" t="s">
        <v>68</v>
      </c>
      <c r="H61" s="4" t="s">
        <v>255</v>
      </c>
      <c r="J61" s="7" t="s">
        <v>162</v>
      </c>
      <c r="L61" s="7" t="s">
        <v>72</v>
      </c>
      <c r="M61" s="4" t="s">
        <v>256</v>
      </c>
      <c r="N61" s="7" t="s">
        <v>30</v>
      </c>
      <c r="P61" s="7" t="s">
        <v>57</v>
      </c>
      <c r="Q61" s="80" t="s">
        <v>34</v>
      </c>
    </row>
    <row r="62" spans="1:22" x14ac:dyDescent="0.2">
      <c r="A62" s="4">
        <v>61</v>
      </c>
      <c r="B62" s="6">
        <v>280</v>
      </c>
      <c r="C62" s="6" t="s">
        <v>254</v>
      </c>
      <c r="D62" s="6" t="s">
        <v>249</v>
      </c>
      <c r="E62" s="7" t="s">
        <v>24</v>
      </c>
      <c r="F62" s="7">
        <v>1</v>
      </c>
      <c r="G62" s="7" t="s">
        <v>25</v>
      </c>
      <c r="H62" s="4" t="s">
        <v>257</v>
      </c>
      <c r="L62" s="7" t="s">
        <v>93</v>
      </c>
      <c r="M62" s="4" t="s">
        <v>258</v>
      </c>
      <c r="N62" s="7" t="s">
        <v>30</v>
      </c>
      <c r="P62" s="7" t="s">
        <v>31</v>
      </c>
      <c r="Q62" s="80"/>
    </row>
    <row r="63" spans="1:22" ht="17" customHeight="1" x14ac:dyDescent="0.2">
      <c r="A63" s="4">
        <v>62</v>
      </c>
      <c r="B63" s="6">
        <v>280</v>
      </c>
      <c r="C63" s="6" t="s">
        <v>254</v>
      </c>
      <c r="D63" s="6" t="s">
        <v>249</v>
      </c>
      <c r="E63" s="7" t="s">
        <v>24</v>
      </c>
      <c r="F63" s="7">
        <v>2</v>
      </c>
      <c r="G63" s="7" t="s">
        <v>25</v>
      </c>
      <c r="H63" s="4" t="s">
        <v>259</v>
      </c>
      <c r="I63" s="7" t="s">
        <v>64</v>
      </c>
      <c r="L63" s="7" t="s">
        <v>28</v>
      </c>
      <c r="M63" s="4" t="s">
        <v>260</v>
      </c>
      <c r="N63" s="7" t="s">
        <v>30</v>
      </c>
      <c r="P63" s="7" t="s">
        <v>31</v>
      </c>
      <c r="Q63" s="80"/>
      <c r="V63" s="4" t="s">
        <v>261</v>
      </c>
    </row>
    <row r="64" spans="1:22" ht="18" hidden="1" customHeight="1" x14ac:dyDescent="0.2">
      <c r="A64" s="4">
        <v>63</v>
      </c>
      <c r="B64" s="6">
        <v>280</v>
      </c>
      <c r="C64" s="6" t="s">
        <v>254</v>
      </c>
      <c r="D64" s="6" t="s">
        <v>249</v>
      </c>
      <c r="E64" s="7" t="s">
        <v>24</v>
      </c>
      <c r="F64" s="7">
        <v>7</v>
      </c>
      <c r="G64" s="7" t="s">
        <v>119</v>
      </c>
      <c r="H64" s="4" t="s">
        <v>262</v>
      </c>
      <c r="L64" s="7" t="s">
        <v>70</v>
      </c>
      <c r="M64" s="4" t="s">
        <v>263</v>
      </c>
      <c r="N64" s="7" t="s">
        <v>30</v>
      </c>
      <c r="P64" s="7" t="s">
        <v>31</v>
      </c>
      <c r="Q64" s="80"/>
    </row>
    <row r="65" spans="1:22" ht="18" hidden="1" customHeight="1" x14ac:dyDescent="0.2">
      <c r="A65" s="4">
        <v>64</v>
      </c>
      <c r="B65" s="6">
        <v>280</v>
      </c>
      <c r="C65" s="6" t="s">
        <v>254</v>
      </c>
      <c r="D65" s="6" t="s">
        <v>249</v>
      </c>
      <c r="E65" s="7" t="s">
        <v>24</v>
      </c>
      <c r="F65" s="7">
        <v>8</v>
      </c>
      <c r="G65" s="7" t="s">
        <v>164</v>
      </c>
      <c r="H65" s="4" t="s">
        <v>264</v>
      </c>
      <c r="L65" s="7" t="s">
        <v>70</v>
      </c>
      <c r="M65" s="4" t="s">
        <v>265</v>
      </c>
      <c r="N65" s="7" t="s">
        <v>30</v>
      </c>
      <c r="P65" s="7" t="s">
        <v>31</v>
      </c>
      <c r="Q65" s="80"/>
    </row>
    <row r="66" spans="1:22" ht="18" hidden="1" customHeight="1" x14ac:dyDescent="0.2">
      <c r="A66" s="4">
        <v>65</v>
      </c>
      <c r="B66" s="6">
        <v>309</v>
      </c>
      <c r="C66" s="6" t="s">
        <v>266</v>
      </c>
      <c r="D66" s="6" t="s">
        <v>249</v>
      </c>
      <c r="E66" s="7" t="s">
        <v>24</v>
      </c>
      <c r="F66" s="7">
        <v>1</v>
      </c>
      <c r="G66" s="7" t="s">
        <v>43</v>
      </c>
      <c r="H66" s="4" t="s">
        <v>267</v>
      </c>
      <c r="L66" s="7" t="s">
        <v>38</v>
      </c>
      <c r="M66" s="4" t="s">
        <v>268</v>
      </c>
      <c r="N66" s="7" t="s">
        <v>30</v>
      </c>
      <c r="P66" s="7" t="s">
        <v>31</v>
      </c>
      <c r="Q66" s="80" t="s">
        <v>34</v>
      </c>
    </row>
    <row r="67" spans="1:22" ht="17" hidden="1" customHeight="1" x14ac:dyDescent="0.2">
      <c r="A67" s="4">
        <v>66</v>
      </c>
      <c r="B67" s="6">
        <v>309</v>
      </c>
      <c r="C67" s="6" t="s">
        <v>266</v>
      </c>
      <c r="D67" s="6" t="s">
        <v>249</v>
      </c>
      <c r="E67" s="7" t="s">
        <v>24</v>
      </c>
      <c r="F67" s="7">
        <v>2</v>
      </c>
      <c r="G67" s="7" t="s">
        <v>164</v>
      </c>
      <c r="H67" s="4" t="s">
        <v>269</v>
      </c>
      <c r="J67" s="7" t="s">
        <v>162</v>
      </c>
      <c r="L67" s="7" t="s">
        <v>72</v>
      </c>
      <c r="M67" s="4" t="s">
        <v>270</v>
      </c>
      <c r="N67" s="7" t="s">
        <v>30</v>
      </c>
      <c r="P67" s="7" t="s">
        <v>31</v>
      </c>
      <c r="Q67" s="80"/>
    </row>
    <row r="68" spans="1:22" ht="16.25" hidden="1" customHeight="1" x14ac:dyDescent="0.2">
      <c r="A68" s="4">
        <v>67</v>
      </c>
      <c r="B68" s="6">
        <v>309</v>
      </c>
      <c r="C68" s="6" t="s">
        <v>266</v>
      </c>
      <c r="D68" s="6" t="s">
        <v>249</v>
      </c>
      <c r="E68" s="7" t="s">
        <v>24</v>
      </c>
      <c r="F68" s="7">
        <v>5</v>
      </c>
      <c r="G68" s="7" t="s">
        <v>43</v>
      </c>
      <c r="H68" s="4" t="s">
        <v>271</v>
      </c>
      <c r="L68" s="7" t="s">
        <v>38</v>
      </c>
      <c r="M68" s="4" t="s">
        <v>272</v>
      </c>
      <c r="N68" s="7" t="s">
        <v>30</v>
      </c>
      <c r="P68" s="7" t="s">
        <v>31</v>
      </c>
      <c r="Q68" s="80"/>
    </row>
    <row r="69" spans="1:22" ht="17" hidden="1" customHeight="1" x14ac:dyDescent="0.2">
      <c r="A69" s="4">
        <v>68</v>
      </c>
      <c r="B69" s="6">
        <v>252</v>
      </c>
      <c r="C69" s="6" t="s">
        <v>273</v>
      </c>
      <c r="D69" s="6" t="s">
        <v>249</v>
      </c>
      <c r="E69" s="7" t="s">
        <v>125</v>
      </c>
      <c r="F69" s="7">
        <v>1</v>
      </c>
      <c r="G69" s="7" t="s">
        <v>62</v>
      </c>
      <c r="H69" s="4" t="s">
        <v>274</v>
      </c>
      <c r="L69" s="7" t="s">
        <v>93</v>
      </c>
      <c r="M69" s="4" t="s">
        <v>275</v>
      </c>
      <c r="N69" s="7" t="s">
        <v>46</v>
      </c>
      <c r="P69" s="7" t="s">
        <v>57</v>
      </c>
      <c r="Q69" s="80" t="s">
        <v>34</v>
      </c>
    </row>
    <row r="70" spans="1:22" ht="16.25" hidden="1" customHeight="1" x14ac:dyDescent="0.2">
      <c r="A70" s="4">
        <v>69</v>
      </c>
      <c r="B70" s="7">
        <v>252</v>
      </c>
      <c r="C70" s="6" t="s">
        <v>273</v>
      </c>
      <c r="D70" s="6" t="s">
        <v>249</v>
      </c>
      <c r="E70" s="7" t="s">
        <v>125</v>
      </c>
      <c r="F70" s="7">
        <v>1</v>
      </c>
      <c r="G70" s="7" t="s">
        <v>86</v>
      </c>
      <c r="H70" s="4" t="s">
        <v>276</v>
      </c>
      <c r="L70" s="7" t="s">
        <v>93</v>
      </c>
      <c r="M70" s="4" t="s">
        <v>275</v>
      </c>
      <c r="N70" s="7" t="s">
        <v>30</v>
      </c>
      <c r="P70" s="7" t="s">
        <v>57</v>
      </c>
      <c r="Q70" s="80"/>
    </row>
    <row r="71" spans="1:22" ht="16.25" customHeight="1" x14ac:dyDescent="0.2">
      <c r="A71" s="4">
        <v>70</v>
      </c>
      <c r="B71" s="7">
        <v>272</v>
      </c>
      <c r="C71" s="6" t="s">
        <v>277</v>
      </c>
      <c r="D71" s="6" t="s">
        <v>249</v>
      </c>
      <c r="E71" s="7" t="s">
        <v>125</v>
      </c>
      <c r="F71" s="7">
        <v>4</v>
      </c>
      <c r="G71" s="7" t="s">
        <v>25</v>
      </c>
      <c r="H71" s="4" t="s">
        <v>278</v>
      </c>
      <c r="L71" s="7" t="s">
        <v>70</v>
      </c>
      <c r="M71" s="4" t="s">
        <v>279</v>
      </c>
      <c r="N71" s="7" t="s">
        <v>30</v>
      </c>
      <c r="P71" s="7" t="s">
        <v>31</v>
      </c>
      <c r="Q71" s="80" t="s">
        <v>34</v>
      </c>
      <c r="V71" s="4" t="s">
        <v>280</v>
      </c>
    </row>
    <row r="72" spans="1:22" ht="16.25" hidden="1" customHeight="1" x14ac:dyDescent="0.2">
      <c r="A72" s="4">
        <v>71</v>
      </c>
      <c r="B72" s="7">
        <v>272</v>
      </c>
      <c r="C72" s="6" t="s">
        <v>277</v>
      </c>
      <c r="D72" s="6" t="s">
        <v>249</v>
      </c>
      <c r="E72" s="7" t="s">
        <v>125</v>
      </c>
      <c r="F72" s="7">
        <v>4</v>
      </c>
      <c r="G72" s="7" t="s">
        <v>119</v>
      </c>
      <c r="H72" s="4" t="s">
        <v>281</v>
      </c>
      <c r="L72" s="7" t="s">
        <v>88</v>
      </c>
      <c r="M72" s="4" t="s">
        <v>282</v>
      </c>
      <c r="N72" s="7" t="s">
        <v>30</v>
      </c>
      <c r="P72" s="7" t="s">
        <v>31</v>
      </c>
      <c r="Q72" s="80"/>
    </row>
    <row r="73" spans="1:22" ht="16.25" hidden="1" customHeight="1" x14ac:dyDescent="0.2">
      <c r="A73" s="4">
        <v>72</v>
      </c>
      <c r="B73" s="7">
        <v>272</v>
      </c>
      <c r="C73" s="6" t="s">
        <v>277</v>
      </c>
      <c r="D73" s="6" t="s">
        <v>249</v>
      </c>
      <c r="E73" s="7" t="s">
        <v>125</v>
      </c>
      <c r="F73" s="7">
        <v>4</v>
      </c>
      <c r="G73" s="7" t="s">
        <v>62</v>
      </c>
      <c r="H73" s="4" t="s">
        <v>283</v>
      </c>
      <c r="I73" s="7" t="s">
        <v>27</v>
      </c>
      <c r="L73" s="7" t="s">
        <v>28</v>
      </c>
      <c r="M73" s="4" t="s">
        <v>284</v>
      </c>
      <c r="N73" s="7" t="s">
        <v>30</v>
      </c>
      <c r="P73" s="7" t="s">
        <v>57</v>
      </c>
      <c r="Q73" s="80"/>
    </row>
    <row r="74" spans="1:22" ht="17" customHeight="1" x14ac:dyDescent="0.2">
      <c r="A74" s="4">
        <v>73</v>
      </c>
      <c r="B74" s="7">
        <v>286</v>
      </c>
      <c r="C74" s="6" t="s">
        <v>285</v>
      </c>
      <c r="D74" s="6" t="s">
        <v>249</v>
      </c>
      <c r="E74" s="7" t="s">
        <v>125</v>
      </c>
      <c r="F74" s="7">
        <v>1</v>
      </c>
      <c r="G74" s="7" t="s">
        <v>25</v>
      </c>
      <c r="H74" s="4" t="s">
        <v>286</v>
      </c>
      <c r="L74" s="7" t="s">
        <v>198</v>
      </c>
      <c r="M74" s="4" t="s">
        <v>287</v>
      </c>
      <c r="N74" s="7" t="s">
        <v>30</v>
      </c>
      <c r="P74" s="7" t="s">
        <v>31</v>
      </c>
      <c r="Q74" s="80" t="s">
        <v>34</v>
      </c>
      <c r="V74" s="9" t="s">
        <v>288</v>
      </c>
    </row>
    <row r="75" spans="1:22" ht="17" hidden="1" customHeight="1" x14ac:dyDescent="0.2">
      <c r="A75" s="4">
        <v>74</v>
      </c>
      <c r="B75" s="7">
        <v>286</v>
      </c>
      <c r="C75" s="6" t="s">
        <v>285</v>
      </c>
      <c r="D75" s="6" t="s">
        <v>249</v>
      </c>
      <c r="E75" s="7" t="s">
        <v>125</v>
      </c>
      <c r="F75" s="7">
        <v>2</v>
      </c>
      <c r="G75" s="7" t="s">
        <v>164</v>
      </c>
      <c r="H75" s="4" t="s">
        <v>289</v>
      </c>
      <c r="L75" s="7" t="s">
        <v>70</v>
      </c>
      <c r="M75" s="4" t="s">
        <v>290</v>
      </c>
      <c r="N75" s="7" t="s">
        <v>30</v>
      </c>
      <c r="P75" s="7" t="s">
        <v>57</v>
      </c>
      <c r="Q75" s="80"/>
    </row>
    <row r="76" spans="1:22" ht="15" hidden="1" customHeight="1" x14ac:dyDescent="0.2">
      <c r="A76" s="4">
        <v>75</v>
      </c>
      <c r="B76" s="7">
        <v>286</v>
      </c>
      <c r="C76" s="6" t="s">
        <v>285</v>
      </c>
      <c r="D76" s="6" t="s">
        <v>249</v>
      </c>
      <c r="E76" s="7" t="s">
        <v>125</v>
      </c>
      <c r="F76" s="7">
        <v>2</v>
      </c>
      <c r="G76" s="7" t="s">
        <v>43</v>
      </c>
      <c r="H76" s="4" t="s">
        <v>291</v>
      </c>
      <c r="L76" s="7" t="s">
        <v>70</v>
      </c>
      <c r="M76" s="4" t="s">
        <v>290</v>
      </c>
      <c r="N76" s="7" t="s">
        <v>30</v>
      </c>
      <c r="P76" s="7" t="s">
        <v>57</v>
      </c>
      <c r="Q76" s="80"/>
    </row>
    <row r="77" spans="1:22" ht="15" hidden="1" customHeight="1" x14ac:dyDescent="0.2">
      <c r="A77" s="4">
        <v>76</v>
      </c>
      <c r="B77" s="7">
        <v>286</v>
      </c>
      <c r="C77" s="6" t="s">
        <v>285</v>
      </c>
      <c r="D77" s="6" t="s">
        <v>249</v>
      </c>
      <c r="E77" s="7" t="s">
        <v>125</v>
      </c>
      <c r="F77" s="7">
        <v>3</v>
      </c>
      <c r="G77" s="7" t="s">
        <v>43</v>
      </c>
      <c r="H77" s="4" t="s">
        <v>292</v>
      </c>
      <c r="L77" s="7" t="s">
        <v>198</v>
      </c>
      <c r="M77" s="4" t="s">
        <v>293</v>
      </c>
      <c r="N77" s="7" t="s">
        <v>46</v>
      </c>
      <c r="P77" s="7" t="s">
        <v>31</v>
      </c>
      <c r="Q77" s="80"/>
    </row>
    <row r="78" spans="1:22" ht="15" hidden="1" customHeight="1" x14ac:dyDescent="0.2">
      <c r="A78" s="4">
        <v>77</v>
      </c>
      <c r="B78" s="7">
        <v>286</v>
      </c>
      <c r="C78" s="6" t="s">
        <v>285</v>
      </c>
      <c r="D78" s="6" t="s">
        <v>249</v>
      </c>
      <c r="E78" s="7" t="s">
        <v>125</v>
      </c>
      <c r="F78" s="7">
        <v>9</v>
      </c>
      <c r="G78" s="7" t="s">
        <v>294</v>
      </c>
      <c r="H78" s="4" t="s">
        <v>295</v>
      </c>
      <c r="L78" s="7" t="s">
        <v>88</v>
      </c>
      <c r="M78" s="4" t="s">
        <v>296</v>
      </c>
      <c r="N78" s="7" t="s">
        <v>30</v>
      </c>
      <c r="P78" s="7" t="s">
        <v>57</v>
      </c>
      <c r="Q78" s="80"/>
    </row>
    <row r="79" spans="1:22" ht="16.25" customHeight="1" x14ac:dyDescent="0.2">
      <c r="A79" s="4">
        <v>78</v>
      </c>
      <c r="B79" s="7">
        <v>295</v>
      </c>
      <c r="C79" s="6" t="s">
        <v>297</v>
      </c>
      <c r="D79" s="6" t="s">
        <v>249</v>
      </c>
      <c r="E79" s="7" t="s">
        <v>125</v>
      </c>
      <c r="F79" s="7">
        <v>1</v>
      </c>
      <c r="G79" s="7" t="s">
        <v>25</v>
      </c>
      <c r="H79" s="4" t="s">
        <v>298</v>
      </c>
      <c r="J79" s="7" t="s">
        <v>135</v>
      </c>
      <c r="L79" s="7" t="s">
        <v>72</v>
      </c>
      <c r="M79" s="4" t="s">
        <v>299</v>
      </c>
      <c r="N79" s="7" t="s">
        <v>30</v>
      </c>
      <c r="P79" s="7" t="s">
        <v>31</v>
      </c>
      <c r="Q79" s="7">
        <v>5</v>
      </c>
    </row>
    <row r="80" spans="1:22" ht="16.25" hidden="1" customHeight="1" x14ac:dyDescent="0.2">
      <c r="A80" s="4">
        <v>79</v>
      </c>
      <c r="B80" s="7">
        <v>296</v>
      </c>
      <c r="C80" s="6" t="s">
        <v>300</v>
      </c>
      <c r="D80" s="6" t="s">
        <v>249</v>
      </c>
      <c r="E80" s="7" t="s">
        <v>125</v>
      </c>
      <c r="F80" s="7">
        <v>1</v>
      </c>
      <c r="G80" s="7" t="s">
        <v>36</v>
      </c>
      <c r="H80" s="4" t="s">
        <v>301</v>
      </c>
      <c r="L80" s="7" t="s">
        <v>70</v>
      </c>
      <c r="M80" s="4" t="s">
        <v>302</v>
      </c>
      <c r="N80" s="7" t="s">
        <v>30</v>
      </c>
      <c r="P80" s="7" t="s">
        <v>57</v>
      </c>
      <c r="Q80" s="80" t="s">
        <v>34</v>
      </c>
    </row>
    <row r="81" spans="1:22" ht="15" hidden="1" customHeight="1" x14ac:dyDescent="0.2">
      <c r="A81" s="4">
        <v>80</v>
      </c>
      <c r="B81" s="7">
        <v>296</v>
      </c>
      <c r="C81" s="6" t="s">
        <v>300</v>
      </c>
      <c r="D81" s="6" t="s">
        <v>249</v>
      </c>
      <c r="E81" s="7" t="s">
        <v>125</v>
      </c>
      <c r="F81" s="7">
        <v>4</v>
      </c>
      <c r="G81" s="7" t="s">
        <v>62</v>
      </c>
      <c r="H81" s="4" t="s">
        <v>303</v>
      </c>
      <c r="L81" s="7" t="s">
        <v>38</v>
      </c>
      <c r="M81" s="4" t="s">
        <v>304</v>
      </c>
      <c r="N81" s="7" t="s">
        <v>30</v>
      </c>
      <c r="P81" s="7" t="s">
        <v>57</v>
      </c>
      <c r="Q81" s="80"/>
    </row>
    <row r="82" spans="1:22" ht="16.25" hidden="1" customHeight="1" x14ac:dyDescent="0.2">
      <c r="A82" s="4">
        <v>81</v>
      </c>
      <c r="B82" s="7">
        <v>258</v>
      </c>
      <c r="C82" s="6" t="s">
        <v>305</v>
      </c>
      <c r="D82" s="6" t="s">
        <v>306</v>
      </c>
      <c r="E82" s="7" t="s">
        <v>24</v>
      </c>
      <c r="F82" s="7">
        <v>1</v>
      </c>
      <c r="G82" s="7" t="s">
        <v>62</v>
      </c>
      <c r="H82" s="4" t="s">
        <v>307</v>
      </c>
      <c r="I82" s="7" t="s">
        <v>64</v>
      </c>
      <c r="L82" s="7" t="s">
        <v>28</v>
      </c>
      <c r="M82" s="4" t="s">
        <v>308</v>
      </c>
      <c r="N82" s="7" t="s">
        <v>30</v>
      </c>
      <c r="P82" s="7" t="s">
        <v>57</v>
      </c>
      <c r="Q82" s="7">
        <v>2</v>
      </c>
      <c r="V82" s="4" t="s">
        <v>309</v>
      </c>
    </row>
    <row r="83" spans="1:22" ht="15" hidden="1" customHeight="1" x14ac:dyDescent="0.2">
      <c r="A83" s="4">
        <v>82</v>
      </c>
      <c r="B83" s="7">
        <v>371</v>
      </c>
      <c r="C83" s="6" t="s">
        <v>310</v>
      </c>
      <c r="D83" s="6" t="s">
        <v>306</v>
      </c>
      <c r="E83" s="7" t="s">
        <v>24</v>
      </c>
      <c r="F83" s="7">
        <v>1</v>
      </c>
      <c r="G83" s="7" t="s">
        <v>36</v>
      </c>
      <c r="H83" s="4" t="s">
        <v>311</v>
      </c>
      <c r="J83" s="7" t="s">
        <v>162</v>
      </c>
      <c r="L83" s="7" t="s">
        <v>72</v>
      </c>
      <c r="M83" s="4" t="s">
        <v>312</v>
      </c>
      <c r="N83" s="7" t="s">
        <v>30</v>
      </c>
      <c r="P83" s="7" t="s">
        <v>57</v>
      </c>
      <c r="Q83" s="7">
        <v>3</v>
      </c>
    </row>
    <row r="84" spans="1:22" ht="15" hidden="1" customHeight="1" x14ac:dyDescent="0.2">
      <c r="A84" s="4">
        <v>83</v>
      </c>
      <c r="B84" s="7">
        <v>238</v>
      </c>
      <c r="C84" s="6" t="s">
        <v>313</v>
      </c>
      <c r="D84" s="6" t="s">
        <v>306</v>
      </c>
      <c r="E84" s="7" t="s">
        <v>24</v>
      </c>
      <c r="F84" s="7">
        <v>1</v>
      </c>
      <c r="G84" s="7" t="s">
        <v>164</v>
      </c>
      <c r="H84" s="4" t="s">
        <v>314</v>
      </c>
      <c r="L84" s="7" t="s">
        <v>70</v>
      </c>
      <c r="M84" s="4" t="s">
        <v>315</v>
      </c>
      <c r="N84" s="7" t="s">
        <v>46</v>
      </c>
      <c r="P84" s="7" t="s">
        <v>57</v>
      </c>
      <c r="Q84" s="80" t="s">
        <v>34</v>
      </c>
    </row>
    <row r="85" spans="1:22" ht="16.25" customHeight="1" x14ac:dyDescent="0.2">
      <c r="A85" s="4">
        <v>84</v>
      </c>
      <c r="B85" s="7">
        <v>238</v>
      </c>
      <c r="C85" s="6" t="s">
        <v>313</v>
      </c>
      <c r="D85" s="6" t="s">
        <v>306</v>
      </c>
      <c r="E85" s="7" t="s">
        <v>24</v>
      </c>
      <c r="F85" s="7">
        <v>3</v>
      </c>
      <c r="G85" s="7" t="s">
        <v>25</v>
      </c>
      <c r="H85" s="4" t="s">
        <v>316</v>
      </c>
      <c r="L85" s="7" t="s">
        <v>70</v>
      </c>
      <c r="M85" s="4" t="s">
        <v>317</v>
      </c>
      <c r="N85" s="7" t="s">
        <v>30</v>
      </c>
      <c r="P85" s="7" t="s">
        <v>31</v>
      </c>
      <c r="Q85" s="80"/>
    </row>
    <row r="86" spans="1:22" ht="15" hidden="1" customHeight="1" x14ac:dyDescent="0.2">
      <c r="A86" s="4">
        <v>85</v>
      </c>
      <c r="B86" s="7">
        <v>213</v>
      </c>
      <c r="C86" s="6" t="s">
        <v>318</v>
      </c>
      <c r="D86" s="6" t="s">
        <v>306</v>
      </c>
      <c r="E86" s="7" t="s">
        <v>24</v>
      </c>
      <c r="F86" s="7">
        <v>1</v>
      </c>
      <c r="G86" s="7" t="s">
        <v>182</v>
      </c>
      <c r="H86" s="4" t="s">
        <v>319</v>
      </c>
      <c r="L86" s="7" t="s">
        <v>93</v>
      </c>
      <c r="M86" s="4" t="s">
        <v>320</v>
      </c>
      <c r="N86" s="7" t="s">
        <v>30</v>
      </c>
      <c r="P86" s="7" t="s">
        <v>57</v>
      </c>
      <c r="Q86" s="7" t="s">
        <v>34</v>
      </c>
    </row>
    <row r="87" spans="1:22" ht="15" hidden="1" customHeight="1" x14ac:dyDescent="0.2">
      <c r="A87" s="4">
        <v>86</v>
      </c>
      <c r="B87" s="7">
        <v>263</v>
      </c>
      <c r="C87" s="6" t="s">
        <v>321</v>
      </c>
      <c r="D87" s="6" t="s">
        <v>306</v>
      </c>
      <c r="E87" s="7" t="s">
        <v>24</v>
      </c>
      <c r="F87" s="7">
        <v>1</v>
      </c>
      <c r="G87" s="7" t="s">
        <v>68</v>
      </c>
      <c r="H87" s="4" t="s">
        <v>322</v>
      </c>
      <c r="I87" s="7" t="s">
        <v>323</v>
      </c>
      <c r="L87" s="7" t="s">
        <v>28</v>
      </c>
      <c r="M87" s="4" t="s">
        <v>324</v>
      </c>
      <c r="N87" s="7" t="s">
        <v>30</v>
      </c>
      <c r="P87" s="7" t="s">
        <v>57</v>
      </c>
      <c r="Q87" s="80">
        <v>8</v>
      </c>
    </row>
    <row r="88" spans="1:22" ht="14" customHeight="1" x14ac:dyDescent="0.2">
      <c r="A88" s="4">
        <v>87</v>
      </c>
      <c r="B88" s="7">
        <v>263</v>
      </c>
      <c r="C88" s="6" t="s">
        <v>321</v>
      </c>
      <c r="D88" s="6" t="s">
        <v>306</v>
      </c>
      <c r="E88" s="7" t="s">
        <v>24</v>
      </c>
      <c r="F88" s="7">
        <v>1</v>
      </c>
      <c r="G88" s="7" t="s">
        <v>25</v>
      </c>
      <c r="H88" s="4" t="s">
        <v>325</v>
      </c>
      <c r="I88" s="7" t="s">
        <v>203</v>
      </c>
      <c r="L88" s="7" t="s">
        <v>28</v>
      </c>
      <c r="M88" s="4" t="s">
        <v>326</v>
      </c>
      <c r="N88" s="7" t="s">
        <v>30</v>
      </c>
      <c r="P88" s="7" t="s">
        <v>31</v>
      </c>
      <c r="Q88" s="80"/>
      <c r="V88" s="4" t="s">
        <v>327</v>
      </c>
    </row>
    <row r="89" spans="1:22" ht="16.25" hidden="1" customHeight="1" x14ac:dyDescent="0.2">
      <c r="A89" s="4">
        <v>88</v>
      </c>
      <c r="B89" s="7">
        <v>368</v>
      </c>
      <c r="C89" s="6" t="s">
        <v>328</v>
      </c>
      <c r="D89" s="6" t="s">
        <v>306</v>
      </c>
      <c r="E89" s="7" t="s">
        <v>24</v>
      </c>
      <c r="F89" s="7">
        <v>1</v>
      </c>
      <c r="G89" s="7" t="s">
        <v>36</v>
      </c>
      <c r="H89" s="4" t="s">
        <v>329</v>
      </c>
      <c r="L89" s="7" t="s">
        <v>77</v>
      </c>
      <c r="M89" s="4" t="s">
        <v>78</v>
      </c>
      <c r="N89" s="7" t="s">
        <v>30</v>
      </c>
      <c r="P89" s="7" t="s">
        <v>57</v>
      </c>
      <c r="Q89" s="7">
        <v>9</v>
      </c>
    </row>
    <row r="90" spans="1:22" ht="16.25" customHeight="1" x14ac:dyDescent="0.2">
      <c r="A90" s="4">
        <v>89</v>
      </c>
      <c r="B90" s="7">
        <v>229</v>
      </c>
      <c r="C90" s="6" t="s">
        <v>330</v>
      </c>
      <c r="D90" s="6" t="s">
        <v>306</v>
      </c>
      <c r="E90" s="7" t="s">
        <v>125</v>
      </c>
      <c r="F90" s="7">
        <v>2</v>
      </c>
      <c r="G90" s="7" t="s">
        <v>25</v>
      </c>
      <c r="H90" s="4" t="s">
        <v>331</v>
      </c>
      <c r="I90" s="7" t="s">
        <v>64</v>
      </c>
      <c r="K90" s="7" t="s">
        <v>220</v>
      </c>
      <c r="L90" s="7" t="s">
        <v>28</v>
      </c>
      <c r="M90" s="4" t="s">
        <v>332</v>
      </c>
      <c r="N90" s="7" t="s">
        <v>30</v>
      </c>
      <c r="P90" s="7" t="s">
        <v>31</v>
      </c>
      <c r="Q90" s="7">
        <v>8</v>
      </c>
    </row>
    <row r="91" spans="1:22" ht="16.25" customHeight="1" x14ac:dyDescent="0.2">
      <c r="A91" s="4">
        <v>90</v>
      </c>
      <c r="B91" s="7">
        <v>236</v>
      </c>
      <c r="C91" s="6" t="s">
        <v>333</v>
      </c>
      <c r="D91" s="6" t="s">
        <v>306</v>
      </c>
      <c r="E91" s="7" t="s">
        <v>125</v>
      </c>
      <c r="F91" s="7">
        <v>4</v>
      </c>
      <c r="G91" s="7" t="s">
        <v>25</v>
      </c>
      <c r="H91" s="4" t="s">
        <v>334</v>
      </c>
      <c r="L91" s="7" t="s">
        <v>38</v>
      </c>
      <c r="M91" s="4" t="s">
        <v>335</v>
      </c>
      <c r="N91" s="7" t="s">
        <v>30</v>
      </c>
      <c r="P91" s="7" t="s">
        <v>31</v>
      </c>
      <c r="Q91" s="7">
        <v>4</v>
      </c>
    </row>
    <row r="92" spans="1:22" ht="16.25" customHeight="1" x14ac:dyDescent="0.2">
      <c r="A92" s="4">
        <v>91</v>
      </c>
      <c r="B92" s="7">
        <v>237</v>
      </c>
      <c r="C92" s="6" t="s">
        <v>336</v>
      </c>
      <c r="D92" s="6" t="s">
        <v>306</v>
      </c>
      <c r="E92" s="7" t="s">
        <v>125</v>
      </c>
      <c r="F92" s="7">
        <v>1</v>
      </c>
      <c r="G92" s="7" t="s">
        <v>25</v>
      </c>
      <c r="H92" s="4" t="s">
        <v>337</v>
      </c>
      <c r="L92" s="7" t="s">
        <v>198</v>
      </c>
      <c r="M92" s="4" t="s">
        <v>338</v>
      </c>
      <c r="N92" s="7" t="s">
        <v>30</v>
      </c>
      <c r="P92" s="7" t="s">
        <v>31</v>
      </c>
      <c r="Q92" s="80">
        <v>8</v>
      </c>
    </row>
    <row r="93" spans="1:22" ht="15" hidden="1" customHeight="1" x14ac:dyDescent="0.2">
      <c r="A93" s="4">
        <v>92</v>
      </c>
      <c r="B93" s="7">
        <v>237</v>
      </c>
      <c r="C93" s="6" t="s">
        <v>336</v>
      </c>
      <c r="D93" s="6" t="s">
        <v>306</v>
      </c>
      <c r="E93" s="7" t="s">
        <v>125</v>
      </c>
      <c r="F93" s="7">
        <v>3</v>
      </c>
      <c r="G93" s="7" t="s">
        <v>164</v>
      </c>
      <c r="H93" s="4" t="s">
        <v>339</v>
      </c>
      <c r="L93" s="7" t="s">
        <v>88</v>
      </c>
      <c r="M93" s="4" t="s">
        <v>340</v>
      </c>
      <c r="N93" s="7" t="s">
        <v>30</v>
      </c>
      <c r="P93" s="7" t="s">
        <v>31</v>
      </c>
      <c r="Q93" s="80"/>
    </row>
    <row r="94" spans="1:22" ht="15" hidden="1" customHeight="1" x14ac:dyDescent="0.2">
      <c r="A94" s="4">
        <v>93</v>
      </c>
      <c r="B94" s="7">
        <v>48</v>
      </c>
      <c r="C94" s="6" t="s">
        <v>341</v>
      </c>
      <c r="D94" s="6" t="s">
        <v>23</v>
      </c>
      <c r="E94" s="7" t="s">
        <v>125</v>
      </c>
      <c r="F94" s="7">
        <v>1</v>
      </c>
      <c r="G94" s="7" t="s">
        <v>68</v>
      </c>
      <c r="H94" s="4" t="s">
        <v>342</v>
      </c>
      <c r="I94" s="7" t="s">
        <v>203</v>
      </c>
      <c r="K94" s="7" t="s">
        <v>220</v>
      </c>
      <c r="L94" s="7" t="s">
        <v>28</v>
      </c>
      <c r="M94" s="23" t="s">
        <v>343</v>
      </c>
      <c r="N94" s="7" t="s">
        <v>46</v>
      </c>
      <c r="P94" s="7" t="s">
        <v>57</v>
      </c>
      <c r="Q94" s="80" t="s">
        <v>34</v>
      </c>
    </row>
    <row r="95" spans="1:22" ht="15" hidden="1" customHeight="1" x14ac:dyDescent="0.2">
      <c r="A95" s="4">
        <v>94</v>
      </c>
      <c r="B95" s="7">
        <v>48</v>
      </c>
      <c r="C95" s="6" t="s">
        <v>341</v>
      </c>
      <c r="D95" s="6" t="s">
        <v>23</v>
      </c>
      <c r="E95" s="7" t="s">
        <v>125</v>
      </c>
      <c r="F95" s="7">
        <v>5</v>
      </c>
      <c r="G95" s="7" t="s">
        <v>86</v>
      </c>
      <c r="H95" s="4" t="s">
        <v>344</v>
      </c>
      <c r="J95" s="7" t="s">
        <v>82</v>
      </c>
      <c r="L95" s="7" t="s">
        <v>72</v>
      </c>
      <c r="M95" s="4" t="s">
        <v>345</v>
      </c>
      <c r="N95" s="7" t="s">
        <v>30</v>
      </c>
      <c r="P95" s="7" t="s">
        <v>57</v>
      </c>
      <c r="Q95" s="80"/>
    </row>
    <row r="96" spans="1:22" ht="15" hidden="1" customHeight="1" x14ac:dyDescent="0.2">
      <c r="A96" s="4">
        <v>95</v>
      </c>
      <c r="B96" s="7">
        <v>48</v>
      </c>
      <c r="C96" s="6" t="s">
        <v>341</v>
      </c>
      <c r="D96" s="6" t="s">
        <v>23</v>
      </c>
      <c r="E96" s="7" t="s">
        <v>125</v>
      </c>
      <c r="F96" s="7">
        <v>8</v>
      </c>
      <c r="G96" s="7" t="s">
        <v>86</v>
      </c>
      <c r="H96" s="4" t="s">
        <v>346</v>
      </c>
      <c r="J96" s="7" t="s">
        <v>108</v>
      </c>
      <c r="L96" s="7" t="s">
        <v>72</v>
      </c>
      <c r="M96" s="4" t="s">
        <v>347</v>
      </c>
      <c r="N96" s="7" t="s">
        <v>30</v>
      </c>
      <c r="P96" s="7" t="s">
        <v>57</v>
      </c>
      <c r="Q96" s="80"/>
    </row>
    <row r="97" spans="1:22" ht="15" customHeight="1" x14ac:dyDescent="0.2">
      <c r="A97" s="4">
        <v>96</v>
      </c>
      <c r="B97" s="7">
        <v>58</v>
      </c>
      <c r="C97" s="6" t="s">
        <v>348</v>
      </c>
      <c r="D97" s="6" t="s">
        <v>23</v>
      </c>
      <c r="E97" s="7" t="s">
        <v>125</v>
      </c>
      <c r="F97" s="7">
        <v>9</v>
      </c>
      <c r="G97" s="7" t="s">
        <v>25</v>
      </c>
      <c r="H97" s="4" t="s">
        <v>349</v>
      </c>
      <c r="I97" s="7" t="s">
        <v>64</v>
      </c>
      <c r="K97" s="7" t="s">
        <v>350</v>
      </c>
      <c r="L97" s="7" t="s">
        <v>28</v>
      </c>
      <c r="M97" s="4" t="s">
        <v>351</v>
      </c>
      <c r="N97" s="7" t="s">
        <v>30</v>
      </c>
      <c r="P97" s="7" t="s">
        <v>31</v>
      </c>
      <c r="Q97" s="80" t="s">
        <v>34</v>
      </c>
    </row>
    <row r="98" spans="1:22" ht="15" customHeight="1" x14ac:dyDescent="0.2">
      <c r="A98" s="4">
        <v>97</v>
      </c>
      <c r="B98" s="7">
        <v>58</v>
      </c>
      <c r="C98" s="6" t="s">
        <v>348</v>
      </c>
      <c r="D98" s="6" t="s">
        <v>23</v>
      </c>
      <c r="E98" s="7" t="s">
        <v>125</v>
      </c>
      <c r="F98" s="7">
        <v>10</v>
      </c>
      <c r="G98" s="7" t="s">
        <v>25</v>
      </c>
      <c r="H98" s="4" t="s">
        <v>352</v>
      </c>
      <c r="L98" s="7" t="s">
        <v>93</v>
      </c>
      <c r="M98" s="4" t="s">
        <v>353</v>
      </c>
      <c r="N98" s="7" t="s">
        <v>30</v>
      </c>
      <c r="P98" s="7" t="s">
        <v>31</v>
      </c>
      <c r="Q98" s="80"/>
    </row>
    <row r="99" spans="1:22" ht="15" hidden="1" customHeight="1" x14ac:dyDescent="0.2">
      <c r="A99" s="4">
        <v>98</v>
      </c>
      <c r="B99" s="7">
        <v>78</v>
      </c>
      <c r="C99" s="6" t="s">
        <v>354</v>
      </c>
      <c r="D99" s="6" t="s">
        <v>23</v>
      </c>
      <c r="E99" s="7" t="s">
        <v>125</v>
      </c>
      <c r="F99" s="7">
        <v>2</v>
      </c>
      <c r="G99" s="7" t="s">
        <v>68</v>
      </c>
      <c r="H99" s="4" t="s">
        <v>355</v>
      </c>
      <c r="I99" s="7" t="s">
        <v>27</v>
      </c>
      <c r="L99" s="7" t="s">
        <v>28</v>
      </c>
      <c r="M99" s="4" t="s">
        <v>356</v>
      </c>
      <c r="N99" s="7" t="s">
        <v>30</v>
      </c>
      <c r="P99" s="7" t="s">
        <v>57</v>
      </c>
      <c r="Q99" s="80" t="s">
        <v>34</v>
      </c>
    </row>
    <row r="100" spans="1:22" ht="15" hidden="1" customHeight="1" x14ac:dyDescent="0.2">
      <c r="A100" s="4">
        <v>99</v>
      </c>
      <c r="B100" s="7">
        <v>78</v>
      </c>
      <c r="C100" s="6" t="s">
        <v>354</v>
      </c>
      <c r="D100" s="6" t="s">
        <v>23</v>
      </c>
      <c r="E100" s="7" t="s">
        <v>125</v>
      </c>
      <c r="F100" s="7">
        <v>5</v>
      </c>
      <c r="G100" s="7" t="s">
        <v>62</v>
      </c>
      <c r="H100" s="4" t="s">
        <v>357</v>
      </c>
      <c r="I100" s="7" t="s">
        <v>64</v>
      </c>
      <c r="L100" s="7" t="s">
        <v>28</v>
      </c>
      <c r="M100" s="4" t="s">
        <v>358</v>
      </c>
      <c r="N100" s="7" t="s">
        <v>30</v>
      </c>
      <c r="P100" s="7" t="s">
        <v>57</v>
      </c>
      <c r="Q100" s="80"/>
    </row>
    <row r="101" spans="1:22" ht="15" hidden="1" customHeight="1" x14ac:dyDescent="0.2">
      <c r="A101" s="4">
        <v>100</v>
      </c>
      <c r="B101" s="7">
        <v>78</v>
      </c>
      <c r="C101" s="6" t="s">
        <v>354</v>
      </c>
      <c r="D101" s="6" t="s">
        <v>23</v>
      </c>
      <c r="E101" s="7" t="s">
        <v>125</v>
      </c>
      <c r="F101" s="7">
        <v>7</v>
      </c>
      <c r="G101" s="7" t="s">
        <v>86</v>
      </c>
      <c r="H101" s="4" t="s">
        <v>359</v>
      </c>
      <c r="J101" s="7" t="s">
        <v>82</v>
      </c>
      <c r="L101" s="7" t="s">
        <v>72</v>
      </c>
      <c r="M101" s="4" t="s">
        <v>360</v>
      </c>
      <c r="N101" s="7" t="s">
        <v>30</v>
      </c>
      <c r="P101" s="7" t="s">
        <v>57</v>
      </c>
      <c r="Q101" s="80"/>
      <c r="V101" s="24" t="s">
        <v>361</v>
      </c>
    </row>
    <row r="102" spans="1:22" ht="15" hidden="1" customHeight="1" x14ac:dyDescent="0.2">
      <c r="A102" s="4">
        <v>101</v>
      </c>
      <c r="B102" s="7">
        <v>93</v>
      </c>
      <c r="C102" s="6" t="s">
        <v>362</v>
      </c>
      <c r="D102" s="6" t="s">
        <v>23</v>
      </c>
      <c r="E102" s="7" t="s">
        <v>125</v>
      </c>
      <c r="F102" s="7">
        <v>2</v>
      </c>
      <c r="G102" s="7" t="s">
        <v>43</v>
      </c>
      <c r="H102" s="4" t="s">
        <v>363</v>
      </c>
      <c r="I102" s="7" t="s">
        <v>203</v>
      </c>
      <c r="K102" s="7" t="s">
        <v>220</v>
      </c>
      <c r="L102" s="7" t="s">
        <v>28</v>
      </c>
      <c r="M102" s="4" t="s">
        <v>364</v>
      </c>
      <c r="N102" s="7" t="s">
        <v>30</v>
      </c>
      <c r="P102" s="7" t="s">
        <v>31</v>
      </c>
      <c r="Q102" s="80" t="s">
        <v>34</v>
      </c>
    </row>
    <row r="103" spans="1:22" ht="15" customHeight="1" x14ac:dyDescent="0.2">
      <c r="A103" s="4">
        <v>102</v>
      </c>
      <c r="B103" s="7">
        <v>93</v>
      </c>
      <c r="C103" s="6" t="s">
        <v>362</v>
      </c>
      <c r="D103" s="6" t="s">
        <v>23</v>
      </c>
      <c r="E103" s="7" t="s">
        <v>125</v>
      </c>
      <c r="F103" s="7">
        <v>9</v>
      </c>
      <c r="G103" s="7" t="s">
        <v>25</v>
      </c>
      <c r="H103" s="4" t="s">
        <v>365</v>
      </c>
      <c r="J103" s="7" t="s">
        <v>108</v>
      </c>
      <c r="L103" s="7" t="s">
        <v>72</v>
      </c>
      <c r="M103" s="4" t="s">
        <v>366</v>
      </c>
      <c r="N103" s="7" t="s">
        <v>30</v>
      </c>
      <c r="P103" s="7" t="s">
        <v>31</v>
      </c>
      <c r="Q103" s="80"/>
    </row>
    <row r="104" spans="1:22" ht="15" hidden="1" customHeight="1" x14ac:dyDescent="0.2">
      <c r="A104" s="4">
        <v>103</v>
      </c>
      <c r="B104" s="7">
        <v>99</v>
      </c>
      <c r="C104" s="6" t="s">
        <v>367</v>
      </c>
      <c r="D104" s="6" t="s">
        <v>23</v>
      </c>
      <c r="E104" s="7" t="s">
        <v>125</v>
      </c>
      <c r="F104" s="7">
        <v>8</v>
      </c>
      <c r="G104" s="7" t="s">
        <v>86</v>
      </c>
      <c r="H104" s="4" t="s">
        <v>368</v>
      </c>
      <c r="J104" s="7" t="s">
        <v>82</v>
      </c>
      <c r="L104" s="7" t="s">
        <v>72</v>
      </c>
      <c r="M104" s="4" t="s">
        <v>369</v>
      </c>
      <c r="N104" s="7" t="s">
        <v>30</v>
      </c>
      <c r="P104" s="7" t="s">
        <v>57</v>
      </c>
      <c r="Q104" s="7">
        <v>9</v>
      </c>
    </row>
    <row r="105" spans="1:22" ht="16.25" hidden="1" customHeight="1" x14ac:dyDescent="0.2">
      <c r="A105" s="4">
        <v>104</v>
      </c>
      <c r="B105" s="7">
        <v>322</v>
      </c>
      <c r="C105" s="6" t="s">
        <v>370</v>
      </c>
      <c r="D105" s="6" t="s">
        <v>249</v>
      </c>
      <c r="E105" s="7" t="s">
        <v>42</v>
      </c>
      <c r="F105" s="7">
        <v>1</v>
      </c>
      <c r="G105" s="7" t="s">
        <v>43</v>
      </c>
      <c r="H105" s="4" t="s">
        <v>371</v>
      </c>
      <c r="L105" s="7" t="s">
        <v>70</v>
      </c>
      <c r="N105" s="7" t="s">
        <v>46</v>
      </c>
      <c r="P105" s="7" t="s">
        <v>31</v>
      </c>
      <c r="Q105" s="80">
        <v>5</v>
      </c>
    </row>
    <row r="106" spans="1:22" ht="16.25" hidden="1" customHeight="1" x14ac:dyDescent="0.2">
      <c r="A106" s="4">
        <v>105</v>
      </c>
      <c r="B106" s="7">
        <v>322</v>
      </c>
      <c r="C106" s="6" t="s">
        <v>370</v>
      </c>
      <c r="D106" s="6" t="s">
        <v>249</v>
      </c>
      <c r="E106" s="7" t="s">
        <v>42</v>
      </c>
      <c r="F106" s="7">
        <v>3</v>
      </c>
      <c r="G106" s="7" t="s">
        <v>43</v>
      </c>
      <c r="H106" s="4" t="s">
        <v>372</v>
      </c>
      <c r="L106" s="7" t="s">
        <v>38</v>
      </c>
      <c r="N106" s="7" t="s">
        <v>30</v>
      </c>
      <c r="P106" s="7" t="s">
        <v>31</v>
      </c>
      <c r="Q106" s="80"/>
    </row>
    <row r="107" spans="1:22" ht="16.25" hidden="1" customHeight="1" x14ac:dyDescent="0.2">
      <c r="A107" s="4">
        <v>106</v>
      </c>
      <c r="B107" s="7">
        <v>322</v>
      </c>
      <c r="C107" s="6" t="s">
        <v>370</v>
      </c>
      <c r="D107" s="6" t="s">
        <v>249</v>
      </c>
      <c r="E107" s="7" t="s">
        <v>42</v>
      </c>
      <c r="F107" s="7">
        <v>3</v>
      </c>
      <c r="G107" s="7" t="s">
        <v>164</v>
      </c>
      <c r="H107" s="4" t="s">
        <v>373</v>
      </c>
      <c r="L107" s="7" t="s">
        <v>38</v>
      </c>
      <c r="N107" s="7" t="s">
        <v>30</v>
      </c>
      <c r="P107" s="7" t="s">
        <v>31</v>
      </c>
      <c r="Q107" s="80"/>
    </row>
    <row r="108" spans="1:22" ht="16.25" customHeight="1" x14ac:dyDescent="0.2">
      <c r="A108" s="4">
        <v>107</v>
      </c>
      <c r="B108" s="7">
        <v>328</v>
      </c>
      <c r="C108" s="6" t="s">
        <v>374</v>
      </c>
      <c r="D108" s="6" t="s">
        <v>249</v>
      </c>
      <c r="E108" s="7" t="s">
        <v>42</v>
      </c>
      <c r="F108" s="7">
        <v>2</v>
      </c>
      <c r="G108" s="7" t="s">
        <v>25</v>
      </c>
      <c r="H108" s="4" t="s">
        <v>375</v>
      </c>
      <c r="L108" s="7" t="s">
        <v>28</v>
      </c>
      <c r="N108" s="7" t="s">
        <v>30</v>
      </c>
      <c r="P108" s="7" t="s">
        <v>31</v>
      </c>
      <c r="Q108" s="7" t="s">
        <v>34</v>
      </c>
    </row>
    <row r="109" spans="1:22" ht="15" customHeight="1" x14ac:dyDescent="0.2">
      <c r="A109" s="4">
        <v>108</v>
      </c>
      <c r="B109" s="7">
        <v>319</v>
      </c>
      <c r="C109" s="6" t="s">
        <v>376</v>
      </c>
      <c r="D109" s="6" t="s">
        <v>249</v>
      </c>
      <c r="E109" s="7" t="s">
        <v>42</v>
      </c>
      <c r="F109" s="7">
        <v>2</v>
      </c>
      <c r="G109" s="7" t="s">
        <v>25</v>
      </c>
      <c r="H109" s="4" t="s">
        <v>377</v>
      </c>
      <c r="J109" s="7" t="s">
        <v>82</v>
      </c>
      <c r="L109" s="7" t="s">
        <v>72</v>
      </c>
      <c r="N109" s="7" t="s">
        <v>30</v>
      </c>
      <c r="P109" s="7" t="s">
        <v>31</v>
      </c>
      <c r="Q109" s="7" t="s">
        <v>34</v>
      </c>
    </row>
    <row r="110" spans="1:22" ht="16.25" hidden="1" customHeight="1" x14ac:dyDescent="0.2">
      <c r="A110" s="4">
        <v>109</v>
      </c>
      <c r="B110" s="7">
        <v>335</v>
      </c>
      <c r="C110" s="6" t="s">
        <v>378</v>
      </c>
      <c r="D110" s="6" t="s">
        <v>249</v>
      </c>
      <c r="E110" s="7" t="s">
        <v>42</v>
      </c>
      <c r="F110" s="7">
        <v>4</v>
      </c>
      <c r="G110" s="7" t="s">
        <v>43</v>
      </c>
      <c r="H110" s="4" t="s">
        <v>379</v>
      </c>
      <c r="L110" s="7" t="s">
        <v>88</v>
      </c>
      <c r="N110" s="7" t="s">
        <v>46</v>
      </c>
      <c r="P110" s="7" t="s">
        <v>31</v>
      </c>
      <c r="Q110" s="80">
        <v>10</v>
      </c>
    </row>
    <row r="111" spans="1:22" ht="15" customHeight="1" x14ac:dyDescent="0.2">
      <c r="A111" s="4">
        <v>110</v>
      </c>
      <c r="B111" s="7">
        <v>335</v>
      </c>
      <c r="C111" s="6" t="s">
        <v>378</v>
      </c>
      <c r="D111" s="6" t="s">
        <v>249</v>
      </c>
      <c r="E111" s="7" t="s">
        <v>42</v>
      </c>
      <c r="F111" s="7">
        <v>4</v>
      </c>
      <c r="G111" s="7" t="s">
        <v>25</v>
      </c>
      <c r="H111" s="4" t="s">
        <v>380</v>
      </c>
      <c r="L111" s="7" t="s">
        <v>28</v>
      </c>
      <c r="N111" s="7" t="s">
        <v>30</v>
      </c>
      <c r="P111" s="7" t="s">
        <v>31</v>
      </c>
      <c r="Q111" s="80"/>
    </row>
    <row r="112" spans="1:22" ht="16.25" customHeight="1" x14ac:dyDescent="0.2">
      <c r="A112" s="4">
        <v>111</v>
      </c>
      <c r="B112" s="7">
        <v>240</v>
      </c>
      <c r="C112" s="6" t="s">
        <v>381</v>
      </c>
      <c r="D112" s="6" t="s">
        <v>306</v>
      </c>
      <c r="E112" s="7" t="s">
        <v>42</v>
      </c>
      <c r="F112" s="7">
        <v>1</v>
      </c>
      <c r="G112" s="7" t="s">
        <v>25</v>
      </c>
      <c r="H112" s="4" t="s">
        <v>382</v>
      </c>
      <c r="L112" s="7" t="s">
        <v>28</v>
      </c>
      <c r="N112" s="7" t="s">
        <v>30</v>
      </c>
      <c r="P112" s="7" t="s">
        <v>31</v>
      </c>
      <c r="Q112" s="80">
        <v>7</v>
      </c>
    </row>
    <row r="113" spans="1:26" ht="17" customHeight="1" x14ac:dyDescent="0.2">
      <c r="A113" s="4">
        <v>112</v>
      </c>
      <c r="B113" s="7">
        <v>240</v>
      </c>
      <c r="C113" s="6" t="s">
        <v>381</v>
      </c>
      <c r="D113" s="6" t="s">
        <v>306</v>
      </c>
      <c r="E113" s="7" t="s">
        <v>42</v>
      </c>
      <c r="F113" s="7">
        <v>2</v>
      </c>
      <c r="G113" s="7" t="s">
        <v>25</v>
      </c>
      <c r="H113" s="4" t="s">
        <v>383</v>
      </c>
      <c r="L113" s="7" t="s">
        <v>77</v>
      </c>
      <c r="N113" s="7" t="s">
        <v>30</v>
      </c>
      <c r="P113" s="7" t="s">
        <v>31</v>
      </c>
      <c r="Q113" s="80"/>
    </row>
    <row r="114" spans="1:26" ht="17" hidden="1" customHeight="1" x14ac:dyDescent="0.2">
      <c r="A114" s="4">
        <v>113</v>
      </c>
      <c r="B114" s="7">
        <v>246</v>
      </c>
      <c r="C114" s="6" t="s">
        <v>384</v>
      </c>
      <c r="D114" s="6" t="s">
        <v>306</v>
      </c>
      <c r="E114" s="7" t="s">
        <v>42</v>
      </c>
      <c r="F114" s="7">
        <v>1</v>
      </c>
      <c r="G114" s="7" t="s">
        <v>68</v>
      </c>
      <c r="H114" s="4" t="s">
        <v>385</v>
      </c>
      <c r="L114" s="7" t="s">
        <v>88</v>
      </c>
      <c r="N114" s="7" t="s">
        <v>30</v>
      </c>
      <c r="P114" s="7" t="s">
        <v>57</v>
      </c>
      <c r="Q114" s="80">
        <v>3</v>
      </c>
    </row>
    <row r="115" spans="1:26" ht="17" hidden="1" customHeight="1" x14ac:dyDescent="0.2">
      <c r="A115" s="4">
        <v>114</v>
      </c>
      <c r="B115" s="7">
        <v>246</v>
      </c>
      <c r="C115" s="6" t="s">
        <v>384</v>
      </c>
      <c r="D115" s="6" t="s">
        <v>306</v>
      </c>
      <c r="E115" s="7" t="s">
        <v>42</v>
      </c>
      <c r="F115" s="7">
        <v>2</v>
      </c>
      <c r="G115" s="7" t="s">
        <v>119</v>
      </c>
      <c r="H115" s="4" t="s">
        <v>386</v>
      </c>
      <c r="L115" s="7" t="s">
        <v>198</v>
      </c>
      <c r="N115" s="7" t="s">
        <v>30</v>
      </c>
      <c r="P115" s="7" t="s">
        <v>31</v>
      </c>
      <c r="Q115" s="80"/>
    </row>
    <row r="116" spans="1:26" ht="18" hidden="1" customHeight="1" x14ac:dyDescent="0.2">
      <c r="A116" s="4">
        <v>115</v>
      </c>
      <c r="B116" s="7">
        <v>255</v>
      </c>
      <c r="C116" s="6" t="s">
        <v>387</v>
      </c>
      <c r="D116" s="6" t="s">
        <v>306</v>
      </c>
      <c r="E116" s="7" t="s">
        <v>42</v>
      </c>
      <c r="F116" s="7">
        <v>2</v>
      </c>
      <c r="G116" s="7" t="s">
        <v>182</v>
      </c>
      <c r="H116" s="4" t="s">
        <v>388</v>
      </c>
      <c r="J116" s="7" t="s">
        <v>135</v>
      </c>
      <c r="L116" s="7" t="s">
        <v>72</v>
      </c>
      <c r="N116" s="7" t="s">
        <v>30</v>
      </c>
      <c r="P116" s="7" t="s">
        <v>57</v>
      </c>
      <c r="Q116" s="7" t="s">
        <v>34</v>
      </c>
    </row>
    <row r="117" spans="1:26" ht="18" hidden="1" customHeight="1" x14ac:dyDescent="0.2">
      <c r="A117" s="4">
        <v>116</v>
      </c>
      <c r="B117" s="7">
        <v>261</v>
      </c>
      <c r="C117" s="6" t="s">
        <v>389</v>
      </c>
      <c r="D117" s="6" t="s">
        <v>306</v>
      </c>
      <c r="E117" s="7" t="s">
        <v>42</v>
      </c>
      <c r="F117" s="7">
        <v>2</v>
      </c>
      <c r="G117" s="7" t="s">
        <v>62</v>
      </c>
      <c r="H117" s="4" t="s">
        <v>390</v>
      </c>
      <c r="L117" s="7" t="s">
        <v>38</v>
      </c>
      <c r="N117" s="7" t="s">
        <v>30</v>
      </c>
      <c r="P117" s="7" t="s">
        <v>57</v>
      </c>
      <c r="Q117" s="80">
        <v>4</v>
      </c>
    </row>
    <row r="118" spans="1:26" ht="17" hidden="1" customHeight="1" x14ac:dyDescent="0.2">
      <c r="A118" s="4">
        <v>117</v>
      </c>
      <c r="B118" s="7">
        <v>261</v>
      </c>
      <c r="C118" s="6" t="s">
        <v>389</v>
      </c>
      <c r="D118" s="6" t="s">
        <v>306</v>
      </c>
      <c r="E118" s="7" t="s">
        <v>42</v>
      </c>
      <c r="F118" s="7">
        <v>4</v>
      </c>
      <c r="G118" s="7" t="s">
        <v>86</v>
      </c>
      <c r="H118" s="4" t="s">
        <v>391</v>
      </c>
      <c r="J118" s="7" t="s">
        <v>82</v>
      </c>
      <c r="L118" s="7" t="s">
        <v>72</v>
      </c>
      <c r="N118" s="7" t="s">
        <v>30</v>
      </c>
      <c r="P118" s="7" t="s">
        <v>31</v>
      </c>
      <c r="Q118" s="80"/>
    </row>
    <row r="119" spans="1:26" ht="15" customHeight="1" x14ac:dyDescent="0.2">
      <c r="A119" s="4">
        <v>118</v>
      </c>
      <c r="B119" s="7">
        <v>291</v>
      </c>
      <c r="C119" s="6" t="s">
        <v>392</v>
      </c>
      <c r="D119" s="6" t="s">
        <v>306</v>
      </c>
      <c r="E119" s="7" t="s">
        <v>42</v>
      </c>
      <c r="F119" s="7">
        <v>1</v>
      </c>
      <c r="G119" s="7" t="s">
        <v>25</v>
      </c>
      <c r="H119" s="4" t="s">
        <v>393</v>
      </c>
      <c r="L119" s="7" t="s">
        <v>88</v>
      </c>
      <c r="N119" s="7" t="s">
        <v>30</v>
      </c>
      <c r="P119" s="7" t="s">
        <v>31</v>
      </c>
      <c r="Q119" s="7" t="s">
        <v>34</v>
      </c>
    </row>
    <row r="120" spans="1:26" ht="17" hidden="1" customHeight="1" x14ac:dyDescent="0.2">
      <c r="A120" s="4">
        <v>119</v>
      </c>
      <c r="B120" s="7">
        <v>292</v>
      </c>
      <c r="C120" s="6" t="s">
        <v>394</v>
      </c>
      <c r="D120" s="6" t="s">
        <v>306</v>
      </c>
      <c r="E120" s="7" t="s">
        <v>42</v>
      </c>
      <c r="F120" s="7">
        <v>1</v>
      </c>
      <c r="G120" s="7" t="s">
        <v>43</v>
      </c>
      <c r="H120" s="4" t="s">
        <v>395</v>
      </c>
      <c r="L120" s="7" t="s">
        <v>28</v>
      </c>
      <c r="N120" s="7" t="s">
        <v>30</v>
      </c>
      <c r="P120" s="7" t="s">
        <v>31</v>
      </c>
      <c r="Q120" s="7">
        <v>2</v>
      </c>
    </row>
    <row r="121" spans="1:26" ht="17" customHeight="1" x14ac:dyDescent="0.2">
      <c r="A121" s="4">
        <v>120</v>
      </c>
      <c r="B121" s="7">
        <v>119</v>
      </c>
      <c r="C121" s="6" t="s">
        <v>230</v>
      </c>
      <c r="D121" s="6" t="s">
        <v>23</v>
      </c>
      <c r="E121" s="7" t="s">
        <v>125</v>
      </c>
      <c r="F121" s="7">
        <v>10</v>
      </c>
      <c r="G121" s="7" t="s">
        <v>25</v>
      </c>
      <c r="H121" s="4" t="s">
        <v>396</v>
      </c>
      <c r="L121" s="7" t="s">
        <v>93</v>
      </c>
      <c r="M121" s="4" t="s">
        <v>397</v>
      </c>
      <c r="N121" s="7" t="s">
        <v>30</v>
      </c>
      <c r="P121" s="7" t="s">
        <v>31</v>
      </c>
      <c r="Q121" s="7" t="s">
        <v>34</v>
      </c>
    </row>
    <row r="122" spans="1:26" ht="18" hidden="1" customHeight="1" x14ac:dyDescent="0.2">
      <c r="A122" s="4">
        <v>121</v>
      </c>
      <c r="B122" s="7">
        <v>58</v>
      </c>
      <c r="C122" s="6" t="s">
        <v>348</v>
      </c>
      <c r="D122" s="6" t="s">
        <v>23</v>
      </c>
      <c r="E122" s="7" t="s">
        <v>125</v>
      </c>
      <c r="F122" s="7">
        <v>2</v>
      </c>
      <c r="G122" s="7" t="s">
        <v>86</v>
      </c>
      <c r="H122" s="4" t="s">
        <v>398</v>
      </c>
      <c r="L122" s="7" t="s">
        <v>77</v>
      </c>
      <c r="N122" s="7" t="s">
        <v>30</v>
      </c>
      <c r="P122" s="7" t="s">
        <v>57</v>
      </c>
      <c r="Q122" s="80" t="s">
        <v>34</v>
      </c>
    </row>
    <row r="123" spans="1:26" ht="17" hidden="1" customHeight="1" x14ac:dyDescent="0.2">
      <c r="A123" s="4">
        <v>122</v>
      </c>
      <c r="B123" s="7">
        <v>58</v>
      </c>
      <c r="C123" s="7" t="s">
        <v>348</v>
      </c>
      <c r="D123" s="6" t="s">
        <v>23</v>
      </c>
      <c r="E123" s="7" t="s">
        <v>125</v>
      </c>
      <c r="F123" s="7">
        <v>7</v>
      </c>
      <c r="G123" s="7" t="s">
        <v>62</v>
      </c>
      <c r="H123" s="7" t="s">
        <v>399</v>
      </c>
      <c r="L123" s="7" t="s">
        <v>93</v>
      </c>
      <c r="M123" s="7"/>
      <c r="N123" s="7" t="s">
        <v>30</v>
      </c>
      <c r="P123" s="7" t="s">
        <v>57</v>
      </c>
      <c r="Q123" s="80"/>
    </row>
    <row r="124" spans="1:26" s="25" customFormat="1" ht="16" hidden="1" customHeight="1" x14ac:dyDescent="0.2">
      <c r="A124" s="4">
        <v>123</v>
      </c>
      <c r="B124" s="7">
        <v>173</v>
      </c>
      <c r="C124" s="6" t="s">
        <v>400</v>
      </c>
      <c r="D124" s="6" t="s">
        <v>401</v>
      </c>
      <c r="E124" s="7" t="s">
        <v>42</v>
      </c>
      <c r="F124" s="37">
        <v>1</v>
      </c>
      <c r="G124" s="7" t="s">
        <v>68</v>
      </c>
      <c r="H124" s="31" t="s">
        <v>402</v>
      </c>
      <c r="I124" s="7" t="s">
        <v>323</v>
      </c>
      <c r="J124" s="7"/>
      <c r="K124" s="7"/>
      <c r="L124" s="7" t="s">
        <v>28</v>
      </c>
      <c r="M124" s="35" t="s">
        <v>403</v>
      </c>
      <c r="N124" s="7" t="s">
        <v>46</v>
      </c>
      <c r="O124" s="7"/>
      <c r="P124" s="7" t="s">
        <v>57</v>
      </c>
      <c r="Q124" s="80" t="s">
        <v>34</v>
      </c>
      <c r="R124" s="7"/>
      <c r="S124" s="7"/>
      <c r="T124" s="6" t="s">
        <v>33</v>
      </c>
      <c r="U124" s="4"/>
      <c r="V124" s="4"/>
      <c r="W124" s="4"/>
      <c r="X124" s="4"/>
      <c r="Y124" s="4"/>
      <c r="Z124" s="4"/>
    </row>
    <row r="125" spans="1:26" ht="16" customHeight="1" x14ac:dyDescent="0.2">
      <c r="A125" s="4">
        <v>124</v>
      </c>
      <c r="B125" s="7">
        <v>173</v>
      </c>
      <c r="C125" s="6" t="s">
        <v>400</v>
      </c>
      <c r="D125" s="6" t="s">
        <v>401</v>
      </c>
      <c r="E125" s="7" t="s">
        <v>42</v>
      </c>
      <c r="F125" s="7">
        <v>1</v>
      </c>
      <c r="G125" s="7" t="s">
        <v>25</v>
      </c>
      <c r="H125" s="4" t="s">
        <v>404</v>
      </c>
      <c r="I125" s="7" t="s">
        <v>203</v>
      </c>
      <c r="L125" s="7" t="s">
        <v>70</v>
      </c>
      <c r="M125" s="26" t="s">
        <v>405</v>
      </c>
      <c r="N125" s="7" t="s">
        <v>30</v>
      </c>
      <c r="P125" s="7" t="s">
        <v>31</v>
      </c>
      <c r="Q125" s="80"/>
      <c r="T125" s="4" t="s">
        <v>33</v>
      </c>
    </row>
    <row r="126" spans="1:26" ht="16" hidden="1" customHeight="1" x14ac:dyDescent="0.2">
      <c r="A126" s="4">
        <v>125</v>
      </c>
      <c r="B126" s="7">
        <v>173</v>
      </c>
      <c r="C126" s="6" t="s">
        <v>400</v>
      </c>
      <c r="D126" s="6" t="s">
        <v>401</v>
      </c>
      <c r="E126" s="7" t="s">
        <v>42</v>
      </c>
      <c r="F126" s="7">
        <v>9</v>
      </c>
      <c r="G126" s="7" t="s">
        <v>86</v>
      </c>
      <c r="H126" s="4" t="s">
        <v>406</v>
      </c>
      <c r="J126" s="7" t="s">
        <v>82</v>
      </c>
      <c r="L126" s="7" t="s">
        <v>72</v>
      </c>
      <c r="M126" s="27" t="s">
        <v>407</v>
      </c>
      <c r="N126" s="7" t="s">
        <v>30</v>
      </c>
      <c r="P126" s="7" t="s">
        <v>31</v>
      </c>
      <c r="Q126" s="80"/>
      <c r="T126" s="4" t="s">
        <v>33</v>
      </c>
    </row>
    <row r="127" spans="1:26" ht="16" hidden="1" customHeight="1" x14ac:dyDescent="0.2">
      <c r="A127" s="4">
        <v>126</v>
      </c>
      <c r="B127" s="7">
        <v>173</v>
      </c>
      <c r="C127" s="6" t="s">
        <v>400</v>
      </c>
      <c r="D127" s="6" t="s">
        <v>401</v>
      </c>
      <c r="E127" s="7" t="s">
        <v>42</v>
      </c>
      <c r="F127" s="7">
        <v>9</v>
      </c>
      <c r="G127" s="7" t="s">
        <v>36</v>
      </c>
      <c r="H127" s="4" t="s">
        <v>408</v>
      </c>
      <c r="L127" s="7" t="s">
        <v>93</v>
      </c>
      <c r="M127" s="28" t="s">
        <v>409</v>
      </c>
      <c r="N127" s="7" t="s">
        <v>30</v>
      </c>
      <c r="P127" s="7" t="s">
        <v>31</v>
      </c>
      <c r="Q127" s="80"/>
      <c r="T127" s="4" t="s">
        <v>33</v>
      </c>
    </row>
    <row r="128" spans="1:26" x14ac:dyDescent="0.2">
      <c r="A128" s="4">
        <v>127</v>
      </c>
      <c r="B128" s="7">
        <v>184</v>
      </c>
      <c r="C128" s="6" t="s">
        <v>410</v>
      </c>
      <c r="D128" s="6" t="s">
        <v>401</v>
      </c>
      <c r="E128" s="7" t="s">
        <v>42</v>
      </c>
      <c r="F128" s="7">
        <v>4</v>
      </c>
      <c r="G128" s="7" t="s">
        <v>25</v>
      </c>
      <c r="H128" s="29" t="s">
        <v>411</v>
      </c>
      <c r="L128" s="7" t="s">
        <v>38</v>
      </c>
      <c r="M128" s="28" t="s">
        <v>412</v>
      </c>
      <c r="N128" s="7" t="s">
        <v>30</v>
      </c>
      <c r="P128" s="7" t="s">
        <v>31</v>
      </c>
      <c r="Q128" s="7">
        <v>8</v>
      </c>
      <c r="S128" s="7" t="s">
        <v>180</v>
      </c>
      <c r="T128" s="4" t="s">
        <v>33</v>
      </c>
    </row>
    <row r="129" spans="1:20" hidden="1" x14ac:dyDescent="0.2">
      <c r="A129" s="4">
        <v>128</v>
      </c>
      <c r="B129" s="7">
        <v>217</v>
      </c>
      <c r="C129" s="6" t="s">
        <v>413</v>
      </c>
      <c r="D129" s="6" t="s">
        <v>401</v>
      </c>
      <c r="E129" s="7" t="s">
        <v>42</v>
      </c>
      <c r="F129" s="7">
        <v>4</v>
      </c>
      <c r="G129" s="7" t="s">
        <v>86</v>
      </c>
      <c r="H129" s="4" t="s">
        <v>414</v>
      </c>
      <c r="J129" s="7" t="s">
        <v>82</v>
      </c>
      <c r="L129" s="7" t="s">
        <v>72</v>
      </c>
      <c r="M129" s="26" t="s">
        <v>415</v>
      </c>
      <c r="N129" s="7" t="s">
        <v>30</v>
      </c>
      <c r="P129" s="7" t="s">
        <v>31</v>
      </c>
      <c r="Q129" s="80" t="s">
        <v>34</v>
      </c>
      <c r="T129" s="4" t="s">
        <v>110</v>
      </c>
    </row>
    <row r="130" spans="1:20" hidden="1" x14ac:dyDescent="0.2">
      <c r="A130" s="4">
        <v>129</v>
      </c>
      <c r="B130" s="7">
        <v>217</v>
      </c>
      <c r="C130" s="6" t="s">
        <v>413</v>
      </c>
      <c r="D130" s="6" t="s">
        <v>401</v>
      </c>
      <c r="E130" s="7" t="s">
        <v>42</v>
      </c>
      <c r="F130" s="7">
        <v>6</v>
      </c>
      <c r="G130" s="7" t="s">
        <v>62</v>
      </c>
      <c r="H130" s="4" t="s">
        <v>416</v>
      </c>
      <c r="I130" s="30" t="s">
        <v>417</v>
      </c>
      <c r="L130" s="7" t="s">
        <v>93</v>
      </c>
      <c r="M130" s="26" t="s">
        <v>418</v>
      </c>
      <c r="N130" s="7" t="s">
        <v>30</v>
      </c>
      <c r="P130" s="7" t="s">
        <v>57</v>
      </c>
      <c r="Q130" s="80"/>
      <c r="T130" s="4" t="s">
        <v>110</v>
      </c>
    </row>
    <row r="131" spans="1:20" hidden="1" x14ac:dyDescent="0.2">
      <c r="A131" s="4">
        <v>130</v>
      </c>
      <c r="B131" s="7">
        <v>217</v>
      </c>
      <c r="C131" s="6" t="s">
        <v>413</v>
      </c>
      <c r="D131" s="6" t="s">
        <v>401</v>
      </c>
      <c r="E131" s="7" t="s">
        <v>42</v>
      </c>
      <c r="F131" s="7">
        <v>10</v>
      </c>
      <c r="G131" s="7" t="s">
        <v>164</v>
      </c>
      <c r="H131" s="4" t="s">
        <v>419</v>
      </c>
      <c r="I131" s="7" t="s">
        <v>323</v>
      </c>
      <c r="L131" s="7" t="s">
        <v>28</v>
      </c>
      <c r="M131" s="26" t="s">
        <v>420</v>
      </c>
      <c r="N131" s="7" t="s">
        <v>46</v>
      </c>
      <c r="P131" s="7" t="s">
        <v>31</v>
      </c>
      <c r="Q131" s="80"/>
      <c r="T131" s="4" t="s">
        <v>110</v>
      </c>
    </row>
    <row r="132" spans="1:20" hidden="1" x14ac:dyDescent="0.2">
      <c r="A132" s="4">
        <v>131</v>
      </c>
      <c r="B132" s="7">
        <v>164</v>
      </c>
      <c r="C132" s="6" t="s">
        <v>421</v>
      </c>
      <c r="D132" s="6" t="s">
        <v>401</v>
      </c>
      <c r="E132" s="7" t="s">
        <v>24</v>
      </c>
      <c r="F132" s="7">
        <v>1</v>
      </c>
      <c r="G132" s="7" t="s">
        <v>36</v>
      </c>
      <c r="H132" s="4" t="s">
        <v>422</v>
      </c>
      <c r="I132" s="7" t="s">
        <v>203</v>
      </c>
      <c r="L132" s="7" t="s">
        <v>28</v>
      </c>
      <c r="M132" s="26" t="s">
        <v>423</v>
      </c>
      <c r="N132" s="7" t="s">
        <v>30</v>
      </c>
      <c r="P132" s="7" t="s">
        <v>31</v>
      </c>
      <c r="Q132" s="80" t="s">
        <v>34</v>
      </c>
      <c r="T132" s="4" t="s">
        <v>110</v>
      </c>
    </row>
    <row r="133" spans="1:20" hidden="1" x14ac:dyDescent="0.2">
      <c r="A133" s="4">
        <v>132</v>
      </c>
      <c r="B133" s="7">
        <v>164</v>
      </c>
      <c r="C133" s="6" t="s">
        <v>421</v>
      </c>
      <c r="D133" s="6" t="s">
        <v>401</v>
      </c>
      <c r="E133" s="7" t="s">
        <v>24</v>
      </c>
      <c r="F133" s="7">
        <v>4</v>
      </c>
      <c r="G133" s="7" t="s">
        <v>164</v>
      </c>
      <c r="H133" s="4" t="s">
        <v>424</v>
      </c>
      <c r="I133" s="7" t="s">
        <v>323</v>
      </c>
      <c r="L133" s="7" t="s">
        <v>198</v>
      </c>
      <c r="M133" s="26" t="s">
        <v>425</v>
      </c>
      <c r="N133" s="7" t="s">
        <v>46</v>
      </c>
      <c r="P133" s="7" t="s">
        <v>31</v>
      </c>
      <c r="Q133" s="80"/>
      <c r="T133" s="4" t="s">
        <v>110</v>
      </c>
    </row>
    <row r="134" spans="1:20" hidden="1" x14ac:dyDescent="0.2">
      <c r="A134" s="4">
        <v>133</v>
      </c>
      <c r="B134" s="7">
        <v>164</v>
      </c>
      <c r="C134" s="6" t="s">
        <v>421</v>
      </c>
      <c r="D134" s="6" t="s">
        <v>401</v>
      </c>
      <c r="E134" s="7" t="s">
        <v>24</v>
      </c>
      <c r="F134" s="7">
        <v>6</v>
      </c>
      <c r="G134" s="7" t="s">
        <v>43</v>
      </c>
      <c r="H134" s="4" t="s">
        <v>426</v>
      </c>
      <c r="I134" s="7" t="s">
        <v>323</v>
      </c>
      <c r="L134" s="7" t="s">
        <v>198</v>
      </c>
      <c r="M134" s="26" t="s">
        <v>427</v>
      </c>
      <c r="N134" s="7" t="s">
        <v>30</v>
      </c>
      <c r="P134" s="7" t="s">
        <v>57</v>
      </c>
      <c r="Q134" s="80"/>
      <c r="T134" s="4" t="s">
        <v>110</v>
      </c>
    </row>
    <row r="135" spans="1:20" hidden="1" x14ac:dyDescent="0.2">
      <c r="A135" s="4">
        <v>134</v>
      </c>
      <c r="B135" s="7">
        <v>164</v>
      </c>
      <c r="C135" s="6" t="s">
        <v>421</v>
      </c>
      <c r="D135" s="6" t="s">
        <v>401</v>
      </c>
      <c r="E135" s="7" t="s">
        <v>24</v>
      </c>
      <c r="F135" s="7">
        <v>6</v>
      </c>
      <c r="G135" s="7" t="s">
        <v>36</v>
      </c>
      <c r="H135" s="4" t="s">
        <v>428</v>
      </c>
      <c r="I135" s="30" t="s">
        <v>417</v>
      </c>
      <c r="J135" s="7" t="s">
        <v>82</v>
      </c>
      <c r="L135" s="7" t="s">
        <v>72</v>
      </c>
      <c r="M135" s="27" t="s">
        <v>429</v>
      </c>
      <c r="N135" s="7" t="s">
        <v>30</v>
      </c>
      <c r="P135" s="7" t="s">
        <v>31</v>
      </c>
      <c r="Q135" s="80"/>
      <c r="T135" s="4" t="s">
        <v>110</v>
      </c>
    </row>
    <row r="136" spans="1:20" hidden="1" x14ac:dyDescent="0.2">
      <c r="A136" s="4">
        <v>135</v>
      </c>
      <c r="B136" s="7">
        <v>181</v>
      </c>
      <c r="C136" s="6" t="s">
        <v>430</v>
      </c>
      <c r="D136" s="6" t="s">
        <v>401</v>
      </c>
      <c r="E136" s="7" t="s">
        <v>24</v>
      </c>
      <c r="F136" s="7">
        <v>1</v>
      </c>
      <c r="G136" s="7" t="s">
        <v>43</v>
      </c>
      <c r="H136" s="4" t="s">
        <v>431</v>
      </c>
      <c r="I136" s="7" t="s">
        <v>64</v>
      </c>
      <c r="L136" s="7" t="s">
        <v>38</v>
      </c>
      <c r="M136" s="26" t="s">
        <v>432</v>
      </c>
      <c r="N136" s="7" t="s">
        <v>30</v>
      </c>
      <c r="P136" s="7" t="s">
        <v>31</v>
      </c>
      <c r="Q136" s="80">
        <v>7</v>
      </c>
      <c r="S136" s="80" t="s">
        <v>229</v>
      </c>
      <c r="T136" s="4" t="s">
        <v>33</v>
      </c>
    </row>
    <row r="137" spans="1:20" hidden="1" x14ac:dyDescent="0.2">
      <c r="A137" s="4">
        <v>136</v>
      </c>
      <c r="B137" s="7">
        <v>181</v>
      </c>
      <c r="C137" s="6" t="s">
        <v>430</v>
      </c>
      <c r="D137" s="6" t="s">
        <v>401</v>
      </c>
      <c r="E137" s="7" t="s">
        <v>24</v>
      </c>
      <c r="F137" s="7">
        <v>1</v>
      </c>
      <c r="G137" s="7" t="s">
        <v>119</v>
      </c>
      <c r="H137" s="4" t="s">
        <v>433</v>
      </c>
      <c r="L137" s="7" t="s">
        <v>93</v>
      </c>
      <c r="M137" s="26" t="s">
        <v>434</v>
      </c>
      <c r="N137" s="7" t="s">
        <v>30</v>
      </c>
      <c r="P137" s="7" t="s">
        <v>31</v>
      </c>
      <c r="Q137" s="80"/>
      <c r="S137" s="80"/>
      <c r="T137" s="4" t="s">
        <v>33</v>
      </c>
    </row>
    <row r="138" spans="1:20" hidden="1" x14ac:dyDescent="0.2">
      <c r="A138" s="4">
        <v>137</v>
      </c>
      <c r="B138" s="7">
        <v>181</v>
      </c>
      <c r="C138" s="6" t="s">
        <v>430</v>
      </c>
      <c r="D138" s="6" t="s">
        <v>401</v>
      </c>
      <c r="E138" s="7" t="s">
        <v>24</v>
      </c>
      <c r="F138" s="7">
        <v>5</v>
      </c>
      <c r="G138" s="7" t="s">
        <v>119</v>
      </c>
      <c r="H138" s="4" t="s">
        <v>435</v>
      </c>
      <c r="J138" s="7" t="s">
        <v>162</v>
      </c>
      <c r="L138" s="7" t="s">
        <v>72</v>
      </c>
      <c r="M138" s="26" t="s">
        <v>436</v>
      </c>
      <c r="N138" s="7" t="s">
        <v>30</v>
      </c>
      <c r="P138" s="7" t="s">
        <v>31</v>
      </c>
      <c r="Q138" s="80"/>
      <c r="S138" s="80"/>
      <c r="T138" s="4" t="s">
        <v>33</v>
      </c>
    </row>
    <row r="139" spans="1:20" hidden="1" x14ac:dyDescent="0.2">
      <c r="A139" s="4">
        <v>138</v>
      </c>
      <c r="B139" s="7">
        <v>183</v>
      </c>
      <c r="C139" s="6" t="s">
        <v>437</v>
      </c>
      <c r="D139" s="6" t="s">
        <v>401</v>
      </c>
      <c r="E139" s="7" t="s">
        <v>24</v>
      </c>
      <c r="F139" s="7">
        <v>6</v>
      </c>
      <c r="G139" s="7" t="s">
        <v>68</v>
      </c>
      <c r="H139" s="4" t="s">
        <v>438</v>
      </c>
      <c r="L139" s="7" t="s">
        <v>70</v>
      </c>
      <c r="M139" s="26" t="s">
        <v>439</v>
      </c>
      <c r="N139" s="7" t="s">
        <v>30</v>
      </c>
      <c r="P139" s="7" t="s">
        <v>31</v>
      </c>
      <c r="Q139" s="80" t="s">
        <v>34</v>
      </c>
      <c r="T139" s="4" t="s">
        <v>110</v>
      </c>
    </row>
    <row r="140" spans="1:20" hidden="1" x14ac:dyDescent="0.2">
      <c r="A140" s="4">
        <v>139</v>
      </c>
      <c r="B140" s="7">
        <v>183</v>
      </c>
      <c r="C140" s="6" t="s">
        <v>437</v>
      </c>
      <c r="D140" s="6" t="s">
        <v>401</v>
      </c>
      <c r="E140" s="7" t="s">
        <v>24</v>
      </c>
      <c r="F140" s="7">
        <v>7</v>
      </c>
      <c r="G140" s="7" t="s">
        <v>62</v>
      </c>
      <c r="H140" s="4" t="s">
        <v>440</v>
      </c>
      <c r="I140" s="30" t="s">
        <v>417</v>
      </c>
      <c r="L140" s="7" t="s">
        <v>70</v>
      </c>
      <c r="M140" s="26" t="s">
        <v>441</v>
      </c>
      <c r="N140" s="7" t="s">
        <v>30</v>
      </c>
      <c r="P140" s="7" t="s">
        <v>31</v>
      </c>
      <c r="Q140" s="80"/>
      <c r="T140" s="4" t="s">
        <v>110</v>
      </c>
    </row>
    <row r="141" spans="1:20" hidden="1" x14ac:dyDescent="0.2">
      <c r="A141" s="4">
        <v>140</v>
      </c>
      <c r="B141" s="7">
        <v>195</v>
      </c>
      <c r="C141" s="6" t="s">
        <v>442</v>
      </c>
      <c r="D141" s="6" t="s">
        <v>401</v>
      </c>
      <c r="E141" s="7" t="s">
        <v>24</v>
      </c>
      <c r="F141" s="7">
        <v>4</v>
      </c>
      <c r="G141" s="7" t="s">
        <v>43</v>
      </c>
      <c r="H141" s="4" t="s">
        <v>443</v>
      </c>
      <c r="I141" s="30" t="s">
        <v>203</v>
      </c>
      <c r="K141" s="7" t="s">
        <v>238</v>
      </c>
      <c r="L141" s="7" t="s">
        <v>28</v>
      </c>
      <c r="M141" s="4" t="s">
        <v>78</v>
      </c>
      <c r="N141" s="7" t="s">
        <v>30</v>
      </c>
      <c r="P141" s="7" t="s">
        <v>31</v>
      </c>
      <c r="Q141" s="7">
        <v>5</v>
      </c>
      <c r="S141" s="7" t="s">
        <v>47</v>
      </c>
      <c r="T141" s="4" t="s">
        <v>33</v>
      </c>
    </row>
    <row r="142" spans="1:20" hidden="1" x14ac:dyDescent="0.2">
      <c r="A142" s="4">
        <v>141</v>
      </c>
      <c r="B142" s="7">
        <v>218</v>
      </c>
      <c r="C142" s="6" t="s">
        <v>444</v>
      </c>
      <c r="D142" s="6" t="s">
        <v>401</v>
      </c>
      <c r="E142" s="7" t="s">
        <v>125</v>
      </c>
      <c r="F142" s="7">
        <v>1</v>
      </c>
      <c r="G142" s="7" t="s">
        <v>62</v>
      </c>
      <c r="H142" s="4" t="s">
        <v>445</v>
      </c>
      <c r="J142" s="7" t="s">
        <v>82</v>
      </c>
      <c r="L142" s="7" t="s">
        <v>93</v>
      </c>
      <c r="M142" s="27" t="s">
        <v>446</v>
      </c>
      <c r="N142" s="7" t="s">
        <v>30</v>
      </c>
      <c r="P142" s="7" t="s">
        <v>57</v>
      </c>
      <c r="Q142" s="80" t="s">
        <v>34</v>
      </c>
      <c r="T142" s="4" t="s">
        <v>110</v>
      </c>
    </row>
    <row r="143" spans="1:20" hidden="1" x14ac:dyDescent="0.2">
      <c r="A143" s="4">
        <v>142</v>
      </c>
      <c r="B143" s="7">
        <v>218</v>
      </c>
      <c r="C143" s="6" t="s">
        <v>444</v>
      </c>
      <c r="D143" s="6" t="s">
        <v>401</v>
      </c>
      <c r="E143" s="7" t="s">
        <v>125</v>
      </c>
      <c r="F143" s="7">
        <v>1</v>
      </c>
      <c r="G143" s="7" t="s">
        <v>86</v>
      </c>
      <c r="H143" s="4" t="s">
        <v>447</v>
      </c>
      <c r="L143" s="7" t="s">
        <v>93</v>
      </c>
      <c r="M143" s="26" t="s">
        <v>448</v>
      </c>
      <c r="N143" s="7" t="s">
        <v>30</v>
      </c>
      <c r="P143" s="7" t="s">
        <v>31</v>
      </c>
      <c r="Q143" s="80"/>
      <c r="T143" s="4" t="s">
        <v>110</v>
      </c>
    </row>
    <row r="144" spans="1:20" hidden="1" x14ac:dyDescent="0.2">
      <c r="A144" s="4">
        <v>143</v>
      </c>
      <c r="B144" s="7">
        <v>218</v>
      </c>
      <c r="C144" s="6" t="s">
        <v>444</v>
      </c>
      <c r="D144" s="6" t="s">
        <v>401</v>
      </c>
      <c r="E144" s="7" t="s">
        <v>125</v>
      </c>
      <c r="F144" s="7">
        <v>5</v>
      </c>
      <c r="G144" s="7" t="s">
        <v>62</v>
      </c>
      <c r="H144" s="4" t="s">
        <v>449</v>
      </c>
      <c r="I144" s="7" t="s">
        <v>203</v>
      </c>
      <c r="L144" s="7" t="s">
        <v>28</v>
      </c>
      <c r="M144" s="28" t="s">
        <v>450</v>
      </c>
      <c r="N144" s="7" t="s">
        <v>30</v>
      </c>
      <c r="P144" s="7" t="s">
        <v>57</v>
      </c>
      <c r="Q144" s="80"/>
      <c r="T144" s="4" t="s">
        <v>110</v>
      </c>
    </row>
    <row r="145" spans="1:20" hidden="1" x14ac:dyDescent="0.2">
      <c r="A145" s="4">
        <v>144</v>
      </c>
      <c r="B145" s="7">
        <v>218</v>
      </c>
      <c r="C145" s="6" t="s">
        <v>444</v>
      </c>
      <c r="D145" s="6" t="s">
        <v>401</v>
      </c>
      <c r="E145" s="7" t="s">
        <v>125</v>
      </c>
      <c r="F145" s="7">
        <v>9</v>
      </c>
      <c r="G145" s="7" t="s">
        <v>182</v>
      </c>
      <c r="H145" s="4" t="s">
        <v>451</v>
      </c>
      <c r="I145" s="7" t="s">
        <v>203</v>
      </c>
      <c r="L145" s="7" t="s">
        <v>28</v>
      </c>
      <c r="M145" s="26" t="s">
        <v>452</v>
      </c>
      <c r="N145" s="7" t="s">
        <v>30</v>
      </c>
      <c r="P145" s="7" t="s">
        <v>31</v>
      </c>
      <c r="Q145" s="80"/>
      <c r="T145" s="4" t="s">
        <v>110</v>
      </c>
    </row>
    <row r="146" spans="1:20" hidden="1" x14ac:dyDescent="0.2">
      <c r="A146" s="4">
        <v>145</v>
      </c>
      <c r="B146" s="7">
        <v>218</v>
      </c>
      <c r="C146" s="6" t="s">
        <v>444</v>
      </c>
      <c r="D146" s="6" t="s">
        <v>401</v>
      </c>
      <c r="E146" s="7" t="s">
        <v>125</v>
      </c>
      <c r="F146" s="7">
        <v>10</v>
      </c>
      <c r="G146" s="7" t="s">
        <v>43</v>
      </c>
      <c r="H146" s="4" t="s">
        <v>453</v>
      </c>
      <c r="I146" s="7" t="s">
        <v>203</v>
      </c>
      <c r="L146" s="7" t="s">
        <v>28</v>
      </c>
      <c r="M146" s="27" t="s">
        <v>454</v>
      </c>
      <c r="N146" s="7" t="s">
        <v>30</v>
      </c>
      <c r="P146" s="7" t="s">
        <v>31</v>
      </c>
      <c r="Q146" s="80"/>
      <c r="T146" s="4" t="s">
        <v>110</v>
      </c>
    </row>
    <row r="147" spans="1:20" hidden="1" x14ac:dyDescent="0.2">
      <c r="A147" s="4">
        <v>146</v>
      </c>
      <c r="B147" s="7">
        <v>218</v>
      </c>
      <c r="C147" s="6" t="s">
        <v>444</v>
      </c>
      <c r="D147" s="6" t="s">
        <v>401</v>
      </c>
      <c r="E147" s="7" t="s">
        <v>125</v>
      </c>
      <c r="F147" s="7">
        <v>10</v>
      </c>
      <c r="G147" s="7" t="s">
        <v>86</v>
      </c>
      <c r="H147" s="4" t="s">
        <v>455</v>
      </c>
      <c r="L147" s="7" t="s">
        <v>77</v>
      </c>
      <c r="M147" s="26" t="s">
        <v>456</v>
      </c>
      <c r="N147" s="7" t="s">
        <v>30</v>
      </c>
      <c r="P147" s="7" t="s">
        <v>57</v>
      </c>
      <c r="Q147" s="80"/>
      <c r="T147" s="4" t="s">
        <v>110</v>
      </c>
    </row>
    <row r="148" spans="1:20" hidden="1" x14ac:dyDescent="0.2">
      <c r="A148" s="4">
        <v>147</v>
      </c>
      <c r="B148" s="7">
        <v>200</v>
      </c>
      <c r="C148" s="6" t="s">
        <v>457</v>
      </c>
      <c r="D148" s="6" t="s">
        <v>401</v>
      </c>
      <c r="E148" s="7" t="s">
        <v>125</v>
      </c>
      <c r="F148" s="7">
        <v>1</v>
      </c>
      <c r="G148" s="7" t="s">
        <v>36</v>
      </c>
      <c r="H148" s="31" t="s">
        <v>458</v>
      </c>
      <c r="I148" s="7" t="s">
        <v>64</v>
      </c>
      <c r="J148" s="7" t="s">
        <v>82</v>
      </c>
      <c r="L148" s="7" t="s">
        <v>28</v>
      </c>
      <c r="M148" s="26" t="s">
        <v>459</v>
      </c>
      <c r="N148" s="7" t="s">
        <v>30</v>
      </c>
      <c r="P148" s="7" t="s">
        <v>57</v>
      </c>
      <c r="Q148" s="7">
        <v>1</v>
      </c>
      <c r="S148" s="7" t="s">
        <v>47</v>
      </c>
      <c r="T148" s="4" t="s">
        <v>33</v>
      </c>
    </row>
    <row r="149" spans="1:20" hidden="1" x14ac:dyDescent="0.2">
      <c r="A149" s="4">
        <v>148</v>
      </c>
      <c r="B149" s="7">
        <v>191</v>
      </c>
      <c r="C149" s="6" t="s">
        <v>460</v>
      </c>
      <c r="D149" s="6" t="s">
        <v>401</v>
      </c>
      <c r="E149" s="7" t="s">
        <v>125</v>
      </c>
      <c r="F149" s="7">
        <v>1</v>
      </c>
      <c r="G149" s="7" t="s">
        <v>86</v>
      </c>
      <c r="H149" s="4" t="s">
        <v>461</v>
      </c>
      <c r="I149" s="7" t="s">
        <v>203</v>
      </c>
      <c r="L149" s="7" t="s">
        <v>198</v>
      </c>
      <c r="M149" s="26" t="s">
        <v>462</v>
      </c>
      <c r="N149" s="7" t="s">
        <v>30</v>
      </c>
      <c r="P149" s="7" t="s">
        <v>31</v>
      </c>
      <c r="Q149" s="7">
        <v>4</v>
      </c>
      <c r="S149" s="7" t="s">
        <v>180</v>
      </c>
      <c r="T149" s="4" t="s">
        <v>110</v>
      </c>
    </row>
    <row r="150" spans="1:20" hidden="1" x14ac:dyDescent="0.2">
      <c r="A150" s="4">
        <v>149</v>
      </c>
      <c r="B150" s="7">
        <v>171</v>
      </c>
      <c r="C150" s="6" t="s">
        <v>463</v>
      </c>
      <c r="D150" s="6" t="s">
        <v>401</v>
      </c>
      <c r="E150" s="7" t="s">
        <v>125</v>
      </c>
      <c r="F150" s="7">
        <v>1</v>
      </c>
      <c r="G150" s="7" t="s">
        <v>294</v>
      </c>
      <c r="H150" s="4" t="s">
        <v>464</v>
      </c>
      <c r="I150" s="7" t="s">
        <v>203</v>
      </c>
      <c r="L150" s="7" t="s">
        <v>198</v>
      </c>
      <c r="M150" s="26" t="s">
        <v>465</v>
      </c>
      <c r="N150" s="7" t="s">
        <v>46</v>
      </c>
      <c r="P150" s="7" t="s">
        <v>57</v>
      </c>
      <c r="Q150" s="7" t="s">
        <v>34</v>
      </c>
      <c r="T150" s="4" t="s">
        <v>33</v>
      </c>
    </row>
    <row r="151" spans="1:20" hidden="1" x14ac:dyDescent="0.2">
      <c r="A151" s="4">
        <v>150</v>
      </c>
      <c r="B151" s="7">
        <v>212</v>
      </c>
      <c r="C151" s="6" t="s">
        <v>466</v>
      </c>
      <c r="D151" s="6" t="s">
        <v>401</v>
      </c>
      <c r="E151" s="7" t="s">
        <v>24</v>
      </c>
      <c r="F151" s="7">
        <v>1</v>
      </c>
      <c r="G151" s="7" t="s">
        <v>68</v>
      </c>
      <c r="H151" s="32" t="s">
        <v>467</v>
      </c>
      <c r="I151" s="7" t="s">
        <v>203</v>
      </c>
      <c r="L151" s="7" t="s">
        <v>198</v>
      </c>
      <c r="M151" s="33" t="s">
        <v>468</v>
      </c>
      <c r="N151" s="7" t="s">
        <v>46</v>
      </c>
      <c r="P151" s="7" t="s">
        <v>57</v>
      </c>
      <c r="Q151" s="7" t="s">
        <v>34</v>
      </c>
      <c r="T151" s="4" t="s">
        <v>33</v>
      </c>
    </row>
    <row r="152" spans="1:20" ht="15.5" hidden="1" customHeight="1" x14ac:dyDescent="0.2">
      <c r="A152" s="4">
        <v>151</v>
      </c>
      <c r="B152" s="7">
        <v>170</v>
      </c>
      <c r="C152" s="6" t="s">
        <v>469</v>
      </c>
      <c r="D152" s="6" t="s">
        <v>401</v>
      </c>
      <c r="E152" s="7" t="s">
        <v>125</v>
      </c>
      <c r="F152" s="7">
        <v>2</v>
      </c>
      <c r="G152" s="7" t="s">
        <v>62</v>
      </c>
      <c r="H152" s="32" t="s">
        <v>470</v>
      </c>
      <c r="L152" s="7" t="s">
        <v>40</v>
      </c>
      <c r="M152" s="33" t="s">
        <v>471</v>
      </c>
      <c r="N152" s="7" t="s">
        <v>30</v>
      </c>
      <c r="P152" s="7" t="s">
        <v>57</v>
      </c>
      <c r="Q152" s="80" t="s">
        <v>34</v>
      </c>
      <c r="T152" s="4" t="s">
        <v>33</v>
      </c>
    </row>
    <row r="153" spans="1:20" ht="15.5" hidden="1" customHeight="1" x14ac:dyDescent="0.2">
      <c r="A153" s="4">
        <v>152</v>
      </c>
      <c r="B153" s="7">
        <v>170</v>
      </c>
      <c r="C153" s="6" t="s">
        <v>469</v>
      </c>
      <c r="D153" s="6" t="s">
        <v>401</v>
      </c>
      <c r="E153" s="7" t="s">
        <v>125</v>
      </c>
      <c r="F153" s="7">
        <v>10</v>
      </c>
      <c r="G153" s="7" t="s">
        <v>36</v>
      </c>
      <c r="H153" s="32" t="s">
        <v>472</v>
      </c>
      <c r="J153" s="7" t="s">
        <v>82</v>
      </c>
      <c r="L153" s="7" t="s">
        <v>72</v>
      </c>
      <c r="M153" s="34" t="s">
        <v>473</v>
      </c>
      <c r="N153" s="7" t="s">
        <v>30</v>
      </c>
      <c r="P153" s="7" t="s">
        <v>57</v>
      </c>
      <c r="Q153" s="80"/>
      <c r="T153" s="4" t="s">
        <v>33</v>
      </c>
    </row>
    <row r="154" spans="1:20" x14ac:dyDescent="0.2">
      <c r="A154" s="4">
        <v>153</v>
      </c>
      <c r="B154" s="7">
        <v>6</v>
      </c>
      <c r="C154" s="6" t="s">
        <v>474</v>
      </c>
      <c r="D154" s="6" t="s">
        <v>475</v>
      </c>
      <c r="E154" s="7" t="s">
        <v>42</v>
      </c>
      <c r="F154" s="7">
        <v>1</v>
      </c>
      <c r="G154" s="7" t="s">
        <v>25</v>
      </c>
      <c r="H154" s="4" t="s">
        <v>476</v>
      </c>
      <c r="N154" s="7" t="s">
        <v>30</v>
      </c>
      <c r="P154" s="7" t="s">
        <v>31</v>
      </c>
    </row>
    <row r="155" spans="1:20" hidden="1" x14ac:dyDescent="0.2">
      <c r="A155" s="4">
        <v>154</v>
      </c>
      <c r="B155" s="7">
        <v>6</v>
      </c>
      <c r="C155" s="6" t="s">
        <v>474</v>
      </c>
      <c r="D155" s="6" t="s">
        <v>475</v>
      </c>
      <c r="E155" s="7" t="s">
        <v>42</v>
      </c>
      <c r="F155" s="7">
        <v>7</v>
      </c>
      <c r="G155" s="7" t="s">
        <v>86</v>
      </c>
      <c r="H155" s="4" t="s">
        <v>477</v>
      </c>
      <c r="N155" s="7" t="s">
        <v>30</v>
      </c>
      <c r="P155" s="7" t="s">
        <v>31</v>
      </c>
    </row>
    <row r="156" spans="1:20" hidden="1" x14ac:dyDescent="0.2">
      <c r="A156" s="4">
        <v>155</v>
      </c>
      <c r="B156" s="7">
        <v>6</v>
      </c>
      <c r="C156" s="6" t="s">
        <v>474</v>
      </c>
      <c r="D156" s="6" t="s">
        <v>475</v>
      </c>
      <c r="E156" s="7" t="s">
        <v>42</v>
      </c>
      <c r="F156" s="7">
        <v>8</v>
      </c>
      <c r="G156" s="7" t="s">
        <v>119</v>
      </c>
      <c r="H156" s="4" t="s">
        <v>478</v>
      </c>
      <c r="N156" s="7" t="s">
        <v>30</v>
      </c>
      <c r="P156" s="7" t="s">
        <v>31</v>
      </c>
    </row>
    <row r="157" spans="1:20" hidden="1" x14ac:dyDescent="0.2">
      <c r="A157" s="4">
        <v>156</v>
      </c>
      <c r="B157" s="7">
        <v>6</v>
      </c>
      <c r="C157" s="6" t="s">
        <v>474</v>
      </c>
      <c r="D157" s="6" t="s">
        <v>475</v>
      </c>
      <c r="E157" s="7" t="s">
        <v>42</v>
      </c>
      <c r="F157" s="7">
        <v>9</v>
      </c>
      <c r="G157" s="7" t="s">
        <v>86</v>
      </c>
      <c r="H157" s="4" t="s">
        <v>479</v>
      </c>
      <c r="N157" s="7" t="s">
        <v>30</v>
      </c>
      <c r="P157" s="7" t="s">
        <v>31</v>
      </c>
    </row>
    <row r="158" spans="1:20" hidden="1" x14ac:dyDescent="0.2">
      <c r="A158" s="4">
        <v>157</v>
      </c>
      <c r="B158" s="7">
        <v>9</v>
      </c>
      <c r="C158" s="6" t="s">
        <v>480</v>
      </c>
      <c r="D158" s="6" t="s">
        <v>475</v>
      </c>
      <c r="E158" s="7" t="s">
        <v>24</v>
      </c>
      <c r="F158" s="7">
        <v>1</v>
      </c>
      <c r="G158" s="7" t="s">
        <v>43</v>
      </c>
      <c r="H158" s="4" t="s">
        <v>481</v>
      </c>
      <c r="N158" s="7" t="s">
        <v>46</v>
      </c>
      <c r="P158" s="7" t="s">
        <v>31</v>
      </c>
    </row>
    <row r="159" spans="1:20" x14ac:dyDescent="0.2">
      <c r="A159" s="4">
        <v>158</v>
      </c>
      <c r="B159" s="7">
        <v>9</v>
      </c>
      <c r="C159" s="6" t="s">
        <v>480</v>
      </c>
      <c r="D159" s="6" t="s">
        <v>475</v>
      </c>
      <c r="E159" s="7" t="s">
        <v>24</v>
      </c>
      <c r="F159" s="7">
        <v>1</v>
      </c>
      <c r="G159" s="7" t="s">
        <v>25</v>
      </c>
      <c r="H159" s="4" t="s">
        <v>482</v>
      </c>
      <c r="N159" s="7" t="s">
        <v>30</v>
      </c>
      <c r="P159" s="7" t="s">
        <v>31</v>
      </c>
    </row>
    <row r="160" spans="1:20" hidden="1" x14ac:dyDescent="0.2">
      <c r="A160" s="4">
        <v>159</v>
      </c>
      <c r="B160" s="7">
        <v>9</v>
      </c>
      <c r="C160" s="6" t="s">
        <v>480</v>
      </c>
      <c r="D160" s="6" t="s">
        <v>475</v>
      </c>
      <c r="E160" s="7" t="s">
        <v>24</v>
      </c>
      <c r="F160" s="7">
        <v>2</v>
      </c>
      <c r="G160" s="7" t="s">
        <v>68</v>
      </c>
      <c r="H160" s="4" t="s">
        <v>483</v>
      </c>
      <c r="N160" s="7" t="s">
        <v>46</v>
      </c>
      <c r="P160" s="7" t="s">
        <v>57</v>
      </c>
    </row>
    <row r="161" spans="1:16" x14ac:dyDescent="0.2">
      <c r="A161" s="4">
        <v>160</v>
      </c>
      <c r="B161" s="7">
        <v>9</v>
      </c>
      <c r="C161" s="6" t="s">
        <v>480</v>
      </c>
      <c r="D161" s="6" t="s">
        <v>475</v>
      </c>
      <c r="E161" s="7" t="s">
        <v>24</v>
      </c>
      <c r="F161" s="7">
        <v>3</v>
      </c>
      <c r="G161" s="7" t="s">
        <v>25</v>
      </c>
      <c r="H161" s="4" t="s">
        <v>484</v>
      </c>
      <c r="N161" s="7" t="s">
        <v>46</v>
      </c>
      <c r="P161" s="7" t="s">
        <v>31</v>
      </c>
    </row>
    <row r="162" spans="1:16" hidden="1" x14ac:dyDescent="0.2">
      <c r="A162" s="4">
        <v>161</v>
      </c>
      <c r="B162" s="7">
        <v>14</v>
      </c>
      <c r="C162" s="6" t="s">
        <v>485</v>
      </c>
      <c r="D162" s="6" t="s">
        <v>475</v>
      </c>
      <c r="E162" s="7" t="s">
        <v>125</v>
      </c>
      <c r="F162" s="7">
        <v>1</v>
      </c>
      <c r="G162" s="7" t="s">
        <v>68</v>
      </c>
      <c r="H162" s="4" t="s">
        <v>486</v>
      </c>
      <c r="N162" s="7" t="s">
        <v>30</v>
      </c>
      <c r="P162" s="7" t="s">
        <v>57</v>
      </c>
    </row>
    <row r="163" spans="1:16" hidden="1" x14ac:dyDescent="0.2">
      <c r="A163" s="4">
        <v>162</v>
      </c>
      <c r="B163" s="7">
        <v>19</v>
      </c>
      <c r="C163" s="6" t="s">
        <v>487</v>
      </c>
      <c r="D163" s="6" t="s">
        <v>475</v>
      </c>
      <c r="E163" s="7" t="s">
        <v>125</v>
      </c>
      <c r="F163" s="7">
        <v>1</v>
      </c>
      <c r="G163" s="7" t="s">
        <v>43</v>
      </c>
      <c r="H163" s="4" t="s">
        <v>488</v>
      </c>
      <c r="N163" s="7" t="s">
        <v>46</v>
      </c>
      <c r="P163" s="7" t="s">
        <v>31</v>
      </c>
    </row>
    <row r="164" spans="1:16" x14ac:dyDescent="0.2">
      <c r="A164" s="4">
        <v>163</v>
      </c>
      <c r="B164" s="7">
        <v>19</v>
      </c>
      <c r="C164" s="6" t="s">
        <v>487</v>
      </c>
      <c r="D164" s="6" t="s">
        <v>475</v>
      </c>
      <c r="E164" s="7" t="s">
        <v>125</v>
      </c>
      <c r="F164" s="7">
        <v>3</v>
      </c>
      <c r="G164" s="7" t="s">
        <v>25</v>
      </c>
      <c r="H164" s="4" t="s">
        <v>489</v>
      </c>
      <c r="N164" s="7" t="s">
        <v>30</v>
      </c>
      <c r="P164" s="7" t="s">
        <v>31</v>
      </c>
    </row>
    <row r="165" spans="1:16" hidden="1" x14ac:dyDescent="0.2">
      <c r="A165" s="4">
        <v>164</v>
      </c>
      <c r="B165" s="7">
        <v>19</v>
      </c>
      <c r="C165" s="6" t="s">
        <v>487</v>
      </c>
      <c r="D165" s="6" t="s">
        <v>475</v>
      </c>
      <c r="E165" s="7" t="s">
        <v>125</v>
      </c>
      <c r="F165" s="7">
        <v>3</v>
      </c>
      <c r="G165" s="7" t="s">
        <v>62</v>
      </c>
      <c r="H165" s="4" t="s">
        <v>490</v>
      </c>
      <c r="N165" s="7" t="s">
        <v>30</v>
      </c>
      <c r="P165" s="7" t="s">
        <v>57</v>
      </c>
    </row>
    <row r="166" spans="1:16" hidden="1" x14ac:dyDescent="0.2">
      <c r="A166" s="4">
        <v>165</v>
      </c>
      <c r="B166" s="7">
        <v>19</v>
      </c>
      <c r="C166" s="6" t="s">
        <v>487</v>
      </c>
      <c r="D166" s="6" t="s">
        <v>475</v>
      </c>
      <c r="E166" s="7" t="s">
        <v>125</v>
      </c>
      <c r="F166" s="7">
        <v>4</v>
      </c>
      <c r="G166" s="7" t="s">
        <v>86</v>
      </c>
      <c r="H166" s="4" t="s">
        <v>491</v>
      </c>
      <c r="N166" s="7" t="s">
        <v>30</v>
      </c>
      <c r="P166" s="7" t="s">
        <v>31</v>
      </c>
    </row>
    <row r="167" spans="1:16" hidden="1" x14ac:dyDescent="0.2">
      <c r="A167" s="4">
        <v>166</v>
      </c>
      <c r="B167" s="7">
        <v>19</v>
      </c>
      <c r="C167" s="6" t="s">
        <v>487</v>
      </c>
      <c r="D167" s="6" t="s">
        <v>475</v>
      </c>
      <c r="E167" s="7" t="s">
        <v>125</v>
      </c>
      <c r="F167" s="7">
        <v>5</v>
      </c>
      <c r="G167" s="7" t="s">
        <v>68</v>
      </c>
      <c r="H167" s="4" t="s">
        <v>492</v>
      </c>
      <c r="N167" s="7" t="s">
        <v>30</v>
      </c>
      <c r="P167" s="7" t="s">
        <v>57</v>
      </c>
    </row>
    <row r="168" spans="1:16" hidden="1" x14ac:dyDescent="0.2">
      <c r="A168" s="4">
        <v>167</v>
      </c>
      <c r="B168" s="7">
        <v>19</v>
      </c>
      <c r="C168" s="6" t="s">
        <v>487</v>
      </c>
      <c r="D168" s="6" t="s">
        <v>475</v>
      </c>
      <c r="E168" s="7" t="s">
        <v>125</v>
      </c>
      <c r="F168" s="7">
        <v>6</v>
      </c>
      <c r="G168" s="7" t="s">
        <v>36</v>
      </c>
      <c r="H168" s="4" t="s">
        <v>493</v>
      </c>
      <c r="N168" s="7" t="s">
        <v>30</v>
      </c>
      <c r="P168" s="7" t="s">
        <v>31</v>
      </c>
    </row>
    <row r="169" spans="1:16" x14ac:dyDescent="0.2">
      <c r="A169" s="4">
        <v>168</v>
      </c>
      <c r="B169" s="7">
        <v>19</v>
      </c>
      <c r="C169" s="6" t="s">
        <v>487</v>
      </c>
      <c r="D169" s="6" t="s">
        <v>475</v>
      </c>
      <c r="E169" s="7" t="s">
        <v>125</v>
      </c>
      <c r="F169" s="7">
        <v>6</v>
      </c>
      <c r="G169" s="7" t="s">
        <v>25</v>
      </c>
      <c r="H169" s="4" t="s">
        <v>494</v>
      </c>
      <c r="N169" s="7" t="s">
        <v>30</v>
      </c>
      <c r="P169" s="7" t="s">
        <v>31</v>
      </c>
    </row>
    <row r="170" spans="1:16" hidden="1" x14ac:dyDescent="0.2">
      <c r="A170" s="4">
        <v>169</v>
      </c>
      <c r="B170" s="7">
        <v>19</v>
      </c>
      <c r="C170" s="6" t="s">
        <v>487</v>
      </c>
      <c r="D170" s="6" t="s">
        <v>475</v>
      </c>
      <c r="E170" s="7" t="s">
        <v>125</v>
      </c>
      <c r="F170" s="7">
        <v>6</v>
      </c>
      <c r="G170" s="7" t="s">
        <v>164</v>
      </c>
      <c r="H170" s="4" t="s">
        <v>495</v>
      </c>
      <c r="N170" s="7" t="s">
        <v>46</v>
      </c>
      <c r="P170" s="7" t="s">
        <v>31</v>
      </c>
    </row>
    <row r="171" spans="1:16" hidden="1" x14ac:dyDescent="0.2">
      <c r="A171" s="4">
        <v>170</v>
      </c>
      <c r="B171" s="7">
        <v>19</v>
      </c>
      <c r="C171" s="6" t="s">
        <v>487</v>
      </c>
      <c r="D171" s="6" t="s">
        <v>475</v>
      </c>
      <c r="E171" s="7" t="s">
        <v>125</v>
      </c>
      <c r="F171" s="7">
        <v>7</v>
      </c>
      <c r="G171" s="7" t="s">
        <v>36</v>
      </c>
      <c r="H171" s="4" t="s">
        <v>496</v>
      </c>
      <c r="N171" s="7" t="s">
        <v>30</v>
      </c>
      <c r="P171" s="7" t="s">
        <v>31</v>
      </c>
    </row>
    <row r="172" spans="1:16" hidden="1" x14ac:dyDescent="0.2">
      <c r="A172" s="4">
        <v>171</v>
      </c>
      <c r="B172" s="7">
        <v>23</v>
      </c>
      <c r="C172" s="6" t="s">
        <v>497</v>
      </c>
      <c r="D172" s="6" t="s">
        <v>475</v>
      </c>
      <c r="E172" s="7" t="s">
        <v>24</v>
      </c>
    </row>
    <row r="173" spans="1:16" hidden="1" x14ac:dyDescent="0.2">
      <c r="A173" s="4">
        <v>172</v>
      </c>
      <c r="B173" s="7">
        <v>24</v>
      </c>
      <c r="C173" s="6" t="s">
        <v>498</v>
      </c>
      <c r="D173" s="6" t="s">
        <v>475</v>
      </c>
      <c r="E173" s="7" t="s">
        <v>42</v>
      </c>
    </row>
    <row r="174" spans="1:16" x14ac:dyDescent="0.2">
      <c r="A174" s="4">
        <v>173</v>
      </c>
      <c r="B174" s="7">
        <v>26</v>
      </c>
      <c r="C174" s="6" t="s">
        <v>499</v>
      </c>
      <c r="D174" s="6" t="s">
        <v>475</v>
      </c>
      <c r="E174" s="7" t="s">
        <v>42</v>
      </c>
      <c r="F174" s="7">
        <v>2</v>
      </c>
      <c r="G174" s="7" t="s">
        <v>25</v>
      </c>
      <c r="H174" s="4" t="s">
        <v>500</v>
      </c>
      <c r="N174" s="7" t="s">
        <v>30</v>
      </c>
      <c r="P174" s="7" t="s">
        <v>31</v>
      </c>
    </row>
    <row r="175" spans="1:16" hidden="1" x14ac:dyDescent="0.2">
      <c r="A175" s="4">
        <v>174</v>
      </c>
      <c r="B175" s="7">
        <v>26</v>
      </c>
      <c r="C175" s="6" t="s">
        <v>499</v>
      </c>
      <c r="D175" s="6" t="s">
        <v>475</v>
      </c>
      <c r="E175" s="7" t="s">
        <v>42</v>
      </c>
      <c r="F175" s="7">
        <v>3</v>
      </c>
      <c r="G175" s="7" t="s">
        <v>86</v>
      </c>
      <c r="H175" s="4" t="s">
        <v>501</v>
      </c>
      <c r="N175" s="7" t="s">
        <v>30</v>
      </c>
      <c r="P175" s="7" t="s">
        <v>31</v>
      </c>
    </row>
    <row r="176" spans="1:16" hidden="1" x14ac:dyDescent="0.2">
      <c r="A176" s="4">
        <v>175</v>
      </c>
      <c r="B176" s="7">
        <v>26</v>
      </c>
      <c r="C176" s="6" t="s">
        <v>499</v>
      </c>
      <c r="D176" s="6" t="s">
        <v>475</v>
      </c>
      <c r="E176" s="7" t="s">
        <v>42</v>
      </c>
      <c r="F176" s="7">
        <v>4</v>
      </c>
      <c r="G176" s="7" t="s">
        <v>43</v>
      </c>
      <c r="H176" s="4" t="s">
        <v>502</v>
      </c>
      <c r="N176" s="7" t="s">
        <v>46</v>
      </c>
      <c r="P176" s="7" t="s">
        <v>31</v>
      </c>
    </row>
    <row r="177" spans="1:16" x14ac:dyDescent="0.2">
      <c r="A177" s="4">
        <v>176</v>
      </c>
      <c r="B177" s="7">
        <v>26</v>
      </c>
      <c r="C177" s="6" t="s">
        <v>499</v>
      </c>
      <c r="D177" s="6" t="s">
        <v>475</v>
      </c>
      <c r="E177" s="7" t="s">
        <v>42</v>
      </c>
      <c r="F177" s="7">
        <v>4</v>
      </c>
      <c r="G177" s="7" t="s">
        <v>25</v>
      </c>
      <c r="H177" s="4" t="s">
        <v>502</v>
      </c>
      <c r="N177" s="7" t="s">
        <v>46</v>
      </c>
      <c r="P177" s="7" t="s">
        <v>31</v>
      </c>
    </row>
    <row r="178" spans="1:16" hidden="1" x14ac:dyDescent="0.2">
      <c r="A178" s="4">
        <v>177</v>
      </c>
      <c r="B178" s="7">
        <v>33</v>
      </c>
      <c r="C178" s="6" t="s">
        <v>503</v>
      </c>
      <c r="D178" s="6" t="s">
        <v>475</v>
      </c>
      <c r="E178" s="7" t="s">
        <v>42</v>
      </c>
      <c r="F178" s="7">
        <v>2</v>
      </c>
      <c r="G178" s="7" t="s">
        <v>62</v>
      </c>
      <c r="H178" s="4" t="s">
        <v>504</v>
      </c>
      <c r="N178" s="7" t="s">
        <v>30</v>
      </c>
      <c r="P178" s="7" t="s">
        <v>57</v>
      </c>
    </row>
    <row r="179" spans="1:16" hidden="1" x14ac:dyDescent="0.2">
      <c r="A179" s="4">
        <v>178</v>
      </c>
      <c r="B179" s="7">
        <v>33</v>
      </c>
      <c r="C179" s="6" t="s">
        <v>503</v>
      </c>
      <c r="D179" s="6" t="s">
        <v>475</v>
      </c>
      <c r="E179" s="7" t="s">
        <v>42</v>
      </c>
      <c r="F179" s="7">
        <v>4</v>
      </c>
      <c r="G179" s="7" t="s">
        <v>62</v>
      </c>
      <c r="H179" s="4" t="s">
        <v>505</v>
      </c>
      <c r="N179" s="7" t="s">
        <v>30</v>
      </c>
      <c r="P179" s="7" t="s">
        <v>57</v>
      </c>
    </row>
    <row r="180" spans="1:16" x14ac:dyDescent="0.2">
      <c r="A180" s="4">
        <v>179</v>
      </c>
      <c r="B180" s="7">
        <v>33</v>
      </c>
      <c r="C180" s="6" t="s">
        <v>503</v>
      </c>
      <c r="D180" s="6" t="s">
        <v>475</v>
      </c>
      <c r="E180" s="7" t="s">
        <v>42</v>
      </c>
      <c r="F180" s="7">
        <v>4</v>
      </c>
      <c r="G180" s="7" t="s">
        <v>25</v>
      </c>
      <c r="H180" s="4" t="s">
        <v>506</v>
      </c>
      <c r="N180" s="7" t="s">
        <v>30</v>
      </c>
      <c r="P180" s="7" t="s">
        <v>31</v>
      </c>
    </row>
    <row r="181" spans="1:16" hidden="1" x14ac:dyDescent="0.2">
      <c r="A181" s="4">
        <v>180</v>
      </c>
      <c r="B181" s="7">
        <v>33</v>
      </c>
      <c r="C181" s="6" t="s">
        <v>503</v>
      </c>
      <c r="D181" s="6" t="s">
        <v>475</v>
      </c>
      <c r="E181" s="7" t="s">
        <v>42</v>
      </c>
      <c r="F181" s="7">
        <v>5</v>
      </c>
      <c r="G181" s="7" t="s">
        <v>86</v>
      </c>
      <c r="H181" s="4" t="s">
        <v>507</v>
      </c>
      <c r="N181" s="7" t="s">
        <v>30</v>
      </c>
      <c r="P181" s="7" t="s">
        <v>31</v>
      </c>
    </row>
    <row r="182" spans="1:16" x14ac:dyDescent="0.2">
      <c r="A182" s="4">
        <v>181</v>
      </c>
      <c r="B182" s="7">
        <v>38</v>
      </c>
      <c r="C182" s="6" t="s">
        <v>508</v>
      </c>
      <c r="D182" s="6" t="s">
        <v>475</v>
      </c>
      <c r="E182" s="7" t="s">
        <v>24</v>
      </c>
      <c r="F182" s="7">
        <v>4</v>
      </c>
      <c r="G182" s="7" t="s">
        <v>25</v>
      </c>
      <c r="H182" s="4" t="s">
        <v>509</v>
      </c>
      <c r="N182" s="7" t="s">
        <v>46</v>
      </c>
      <c r="P182" s="7" t="s">
        <v>31</v>
      </c>
    </row>
    <row r="183" spans="1:16" hidden="1" x14ac:dyDescent="0.2">
      <c r="A183" s="4">
        <v>182</v>
      </c>
      <c r="B183" s="7">
        <v>38</v>
      </c>
      <c r="C183" s="6" t="s">
        <v>508</v>
      </c>
      <c r="D183" s="6" t="s">
        <v>475</v>
      </c>
      <c r="E183" s="7" t="s">
        <v>24</v>
      </c>
      <c r="F183" s="7">
        <v>4</v>
      </c>
      <c r="G183" s="7" t="s">
        <v>43</v>
      </c>
      <c r="H183" s="4" t="s">
        <v>510</v>
      </c>
      <c r="N183" s="7" t="s">
        <v>46</v>
      </c>
      <c r="P183" s="7" t="s">
        <v>31</v>
      </c>
    </row>
    <row r="184" spans="1:16" x14ac:dyDescent="0.2">
      <c r="A184" s="4">
        <v>183</v>
      </c>
      <c r="B184" s="7">
        <v>39</v>
      </c>
      <c r="C184" s="6" t="s">
        <v>511</v>
      </c>
      <c r="D184" s="6" t="s">
        <v>475</v>
      </c>
      <c r="E184" s="7" t="s">
        <v>24</v>
      </c>
      <c r="F184" s="7">
        <v>1</v>
      </c>
      <c r="G184" s="7" t="s">
        <v>25</v>
      </c>
      <c r="H184" s="4" t="s">
        <v>512</v>
      </c>
      <c r="N184" s="7" t="s">
        <v>30</v>
      </c>
      <c r="P184" s="7" t="s">
        <v>31</v>
      </c>
    </row>
    <row r="185" spans="1:16" hidden="1" x14ac:dyDescent="0.2">
      <c r="A185" s="4">
        <v>184</v>
      </c>
      <c r="B185" s="7">
        <v>39</v>
      </c>
      <c r="C185" s="6" t="s">
        <v>511</v>
      </c>
      <c r="D185" s="6" t="s">
        <v>475</v>
      </c>
      <c r="E185" s="7" t="s">
        <v>24</v>
      </c>
      <c r="F185" s="7">
        <v>6</v>
      </c>
      <c r="G185" s="7" t="s">
        <v>86</v>
      </c>
      <c r="H185" s="4" t="s">
        <v>513</v>
      </c>
      <c r="N185" s="7" t="s">
        <v>30</v>
      </c>
      <c r="P185" s="7" t="s">
        <v>31</v>
      </c>
    </row>
    <row r="186" spans="1:16" hidden="1" x14ac:dyDescent="0.2">
      <c r="A186" s="4">
        <v>185</v>
      </c>
      <c r="B186" s="7">
        <v>39</v>
      </c>
      <c r="C186" s="6" t="s">
        <v>511</v>
      </c>
      <c r="D186" s="6" t="s">
        <v>475</v>
      </c>
      <c r="E186" s="7" t="s">
        <v>24</v>
      </c>
      <c r="F186" s="7">
        <v>7</v>
      </c>
      <c r="G186" s="7" t="s">
        <v>36</v>
      </c>
      <c r="H186" s="4" t="s">
        <v>514</v>
      </c>
      <c r="N186" s="7" t="s">
        <v>30</v>
      </c>
      <c r="P186" s="7" t="s">
        <v>31</v>
      </c>
    </row>
    <row r="187" spans="1:16" hidden="1" x14ac:dyDescent="0.2">
      <c r="A187" s="4">
        <v>186</v>
      </c>
      <c r="B187" s="7">
        <v>39</v>
      </c>
      <c r="C187" s="6" t="s">
        <v>511</v>
      </c>
      <c r="D187" s="6" t="s">
        <v>475</v>
      </c>
      <c r="E187" s="7" t="s">
        <v>24</v>
      </c>
      <c r="F187" s="7">
        <v>9</v>
      </c>
      <c r="G187" s="7" t="s">
        <v>36</v>
      </c>
      <c r="H187" s="4" t="s">
        <v>515</v>
      </c>
      <c r="N187" s="7" t="s">
        <v>30</v>
      </c>
      <c r="P187" s="7" t="s">
        <v>31</v>
      </c>
    </row>
    <row r="188" spans="1:16" hidden="1" x14ac:dyDescent="0.2">
      <c r="A188" s="4">
        <v>187</v>
      </c>
      <c r="B188" s="7">
        <v>39</v>
      </c>
      <c r="C188" s="6" t="s">
        <v>511</v>
      </c>
      <c r="D188" s="6" t="s">
        <v>475</v>
      </c>
      <c r="E188" s="7" t="s">
        <v>24</v>
      </c>
      <c r="F188" s="7">
        <v>9</v>
      </c>
      <c r="G188" s="7" t="s">
        <v>86</v>
      </c>
      <c r="H188" s="4" t="s">
        <v>516</v>
      </c>
      <c r="N188" s="7" t="s">
        <v>30</v>
      </c>
      <c r="P188" s="7" t="s">
        <v>31</v>
      </c>
    </row>
    <row r="189" spans="1:16" hidden="1" x14ac:dyDescent="0.2">
      <c r="A189" s="4">
        <v>188</v>
      </c>
      <c r="B189" s="7">
        <v>39</v>
      </c>
      <c r="C189" s="6" t="s">
        <v>511</v>
      </c>
      <c r="D189" s="6" t="s">
        <v>475</v>
      </c>
      <c r="E189" s="7" t="s">
        <v>24</v>
      </c>
      <c r="F189" s="7">
        <v>10</v>
      </c>
      <c r="G189" s="7" t="s">
        <v>119</v>
      </c>
      <c r="H189" s="4" t="s">
        <v>517</v>
      </c>
      <c r="N189" s="7" t="s">
        <v>46</v>
      </c>
      <c r="P189" s="7" t="s">
        <v>31</v>
      </c>
    </row>
    <row r="190" spans="1:16" hidden="1" x14ac:dyDescent="0.2">
      <c r="A190" s="4">
        <v>189</v>
      </c>
      <c r="B190" s="7">
        <v>39</v>
      </c>
      <c r="C190" s="6" t="s">
        <v>511</v>
      </c>
      <c r="D190" s="6" t="s">
        <v>475</v>
      </c>
      <c r="E190" s="7" t="s">
        <v>24</v>
      </c>
      <c r="F190" s="7">
        <v>10</v>
      </c>
      <c r="G190" s="7" t="s">
        <v>182</v>
      </c>
      <c r="H190" s="4" t="s">
        <v>517</v>
      </c>
      <c r="N190" s="7" t="s">
        <v>46</v>
      </c>
      <c r="P190" s="7" t="s">
        <v>57</v>
      </c>
    </row>
    <row r="191" spans="1:16" hidden="1" x14ac:dyDescent="0.2">
      <c r="A191" s="4">
        <v>190</v>
      </c>
      <c r="B191" s="7">
        <v>43</v>
      </c>
      <c r="C191" s="6" t="s">
        <v>518</v>
      </c>
      <c r="D191" s="6" t="s">
        <v>475</v>
      </c>
      <c r="E191" s="7" t="s">
        <v>24</v>
      </c>
      <c r="F191" s="7">
        <v>1</v>
      </c>
      <c r="G191" s="7" t="s">
        <v>43</v>
      </c>
      <c r="H191" s="4" t="s">
        <v>519</v>
      </c>
      <c r="N191" s="7" t="s">
        <v>46</v>
      </c>
      <c r="P191" s="7" t="s">
        <v>31</v>
      </c>
    </row>
    <row r="192" spans="1:16" x14ac:dyDescent="0.2">
      <c r="A192" s="4">
        <v>191</v>
      </c>
      <c r="B192" s="7">
        <v>43</v>
      </c>
      <c r="C192" s="6" t="s">
        <v>518</v>
      </c>
      <c r="D192" s="6" t="s">
        <v>475</v>
      </c>
      <c r="E192" s="7" t="s">
        <v>24</v>
      </c>
      <c r="F192" s="7">
        <v>2</v>
      </c>
      <c r="G192" s="7" t="s">
        <v>25</v>
      </c>
      <c r="H192" s="4" t="s">
        <v>520</v>
      </c>
      <c r="N192" s="7" t="s">
        <v>30</v>
      </c>
      <c r="P192" s="7" t="s">
        <v>31</v>
      </c>
    </row>
    <row r="193" spans="1:16" hidden="1" x14ac:dyDescent="0.2">
      <c r="A193" s="4">
        <v>192</v>
      </c>
      <c r="B193" s="7">
        <v>43</v>
      </c>
      <c r="C193" s="6" t="s">
        <v>518</v>
      </c>
      <c r="D193" s="6" t="s">
        <v>475</v>
      </c>
      <c r="E193" s="7" t="s">
        <v>24</v>
      </c>
      <c r="F193" s="7">
        <v>3</v>
      </c>
      <c r="G193" s="7" t="s">
        <v>86</v>
      </c>
      <c r="H193" s="4" t="s">
        <v>521</v>
      </c>
      <c r="N193" s="7" t="s">
        <v>30</v>
      </c>
      <c r="P193" s="7" t="s">
        <v>31</v>
      </c>
    </row>
    <row r="194" spans="1:16" hidden="1" x14ac:dyDescent="0.2">
      <c r="A194" s="4">
        <v>193</v>
      </c>
      <c r="B194" s="7">
        <v>44</v>
      </c>
      <c r="C194" s="6" t="s">
        <v>522</v>
      </c>
      <c r="D194" s="6" t="s">
        <v>475</v>
      </c>
      <c r="E194" s="7" t="s">
        <v>24</v>
      </c>
      <c r="F194" s="7">
        <v>3</v>
      </c>
      <c r="G194" s="7" t="s">
        <v>36</v>
      </c>
      <c r="H194" s="4" t="s">
        <v>523</v>
      </c>
      <c r="N194" s="7" t="s">
        <v>30</v>
      </c>
      <c r="P194" s="7" t="s">
        <v>31</v>
      </c>
    </row>
    <row r="195" spans="1:16" hidden="1" x14ac:dyDescent="0.2">
      <c r="A195" s="4">
        <v>194</v>
      </c>
      <c r="B195" s="7">
        <v>44</v>
      </c>
      <c r="C195" s="6" t="s">
        <v>522</v>
      </c>
      <c r="D195" s="6" t="s">
        <v>475</v>
      </c>
      <c r="E195" s="7" t="s">
        <v>24</v>
      </c>
      <c r="F195" s="7">
        <v>5</v>
      </c>
      <c r="G195" s="7" t="s">
        <v>43</v>
      </c>
      <c r="H195" s="4" t="s">
        <v>524</v>
      </c>
      <c r="N195" s="7" t="s">
        <v>30</v>
      </c>
      <c r="P195" s="7" t="s">
        <v>31</v>
      </c>
    </row>
    <row r="196" spans="1:16" hidden="1" x14ac:dyDescent="0.2">
      <c r="A196" s="4">
        <v>195</v>
      </c>
      <c r="B196" s="7">
        <v>44</v>
      </c>
      <c r="C196" s="6" t="s">
        <v>522</v>
      </c>
      <c r="D196" s="6" t="s">
        <v>475</v>
      </c>
      <c r="E196" s="7" t="s">
        <v>24</v>
      </c>
      <c r="F196" s="7">
        <v>5</v>
      </c>
      <c r="G196" s="7" t="s">
        <v>86</v>
      </c>
      <c r="H196" s="4" t="s">
        <v>525</v>
      </c>
      <c r="N196" s="7" t="s">
        <v>30</v>
      </c>
      <c r="P196" s="7" t="s">
        <v>31</v>
      </c>
    </row>
    <row r="197" spans="1:16" hidden="1" x14ac:dyDescent="0.2">
      <c r="A197" s="4">
        <v>196</v>
      </c>
      <c r="B197" s="7">
        <v>44</v>
      </c>
      <c r="C197" s="6" t="s">
        <v>522</v>
      </c>
      <c r="D197" s="6" t="s">
        <v>475</v>
      </c>
      <c r="E197" s="7" t="s">
        <v>24</v>
      </c>
      <c r="F197" s="7">
        <v>7</v>
      </c>
      <c r="G197" s="7" t="s">
        <v>86</v>
      </c>
      <c r="H197" s="4" t="s">
        <v>526</v>
      </c>
      <c r="N197" s="7" t="s">
        <v>30</v>
      </c>
      <c r="P197" s="7" t="s">
        <v>31</v>
      </c>
    </row>
    <row r="198" spans="1:16" hidden="1" x14ac:dyDescent="0.2">
      <c r="A198" s="4">
        <v>197</v>
      </c>
      <c r="B198" s="7">
        <v>46</v>
      </c>
      <c r="C198" s="6" t="s">
        <v>527</v>
      </c>
      <c r="D198" s="6" t="s">
        <v>475</v>
      </c>
      <c r="E198" s="7" t="s">
        <v>24</v>
      </c>
      <c r="F198" s="7">
        <v>1</v>
      </c>
      <c r="G198" s="7" t="s">
        <v>86</v>
      </c>
      <c r="H198" s="4" t="s">
        <v>528</v>
      </c>
      <c r="N198" s="7" t="s">
        <v>30</v>
      </c>
      <c r="P198" s="7" t="s">
        <v>31</v>
      </c>
    </row>
    <row r="199" spans="1:16" x14ac:dyDescent="0.2">
      <c r="A199" s="4">
        <v>198</v>
      </c>
      <c r="B199" s="7">
        <v>46</v>
      </c>
      <c r="C199" s="6" t="s">
        <v>527</v>
      </c>
      <c r="D199" s="6" t="s">
        <v>475</v>
      </c>
      <c r="E199" s="7" t="s">
        <v>24</v>
      </c>
      <c r="F199" s="7">
        <v>1</v>
      </c>
      <c r="G199" s="7" t="s">
        <v>25</v>
      </c>
      <c r="H199" s="4" t="s">
        <v>529</v>
      </c>
      <c r="N199" s="7" t="s">
        <v>46</v>
      </c>
      <c r="P199" s="7" t="s">
        <v>31</v>
      </c>
    </row>
    <row r="200" spans="1:16" hidden="1" x14ac:dyDescent="0.2">
      <c r="A200" s="4">
        <v>199</v>
      </c>
      <c r="B200" s="7">
        <v>46</v>
      </c>
      <c r="C200" s="6" t="s">
        <v>527</v>
      </c>
      <c r="D200" s="6" t="s">
        <v>475</v>
      </c>
      <c r="E200" s="7" t="s">
        <v>24</v>
      </c>
      <c r="F200" s="7">
        <v>2</v>
      </c>
      <c r="G200" s="7" t="s">
        <v>43</v>
      </c>
      <c r="H200" s="4" t="s">
        <v>530</v>
      </c>
      <c r="N200" s="7" t="s">
        <v>46</v>
      </c>
      <c r="P200" s="7" t="s">
        <v>31</v>
      </c>
    </row>
    <row r="201" spans="1:16" hidden="1" x14ac:dyDescent="0.2">
      <c r="A201" s="4">
        <v>200</v>
      </c>
      <c r="B201" s="7">
        <v>46</v>
      </c>
      <c r="C201" s="6" t="s">
        <v>527</v>
      </c>
      <c r="D201" s="6" t="s">
        <v>475</v>
      </c>
      <c r="E201" s="7" t="s">
        <v>24</v>
      </c>
      <c r="F201" s="7">
        <v>3</v>
      </c>
      <c r="G201" s="7" t="s">
        <v>86</v>
      </c>
      <c r="H201" s="4" t="s">
        <v>531</v>
      </c>
      <c r="N201" s="7" t="s">
        <v>30</v>
      </c>
      <c r="P201" s="7" t="s">
        <v>31</v>
      </c>
    </row>
    <row r="202" spans="1:16" hidden="1" x14ac:dyDescent="0.2">
      <c r="A202" s="4">
        <v>201</v>
      </c>
      <c r="B202" s="7">
        <v>49</v>
      </c>
      <c r="C202" s="6" t="s">
        <v>532</v>
      </c>
      <c r="D202" s="6" t="s">
        <v>475</v>
      </c>
      <c r="E202" s="7" t="s">
        <v>42</v>
      </c>
      <c r="F202" s="7">
        <v>1</v>
      </c>
      <c r="G202" s="7" t="s">
        <v>43</v>
      </c>
      <c r="H202" s="4" t="s">
        <v>533</v>
      </c>
      <c r="N202" s="7" t="s">
        <v>46</v>
      </c>
      <c r="P202" s="7" t="s">
        <v>31</v>
      </c>
    </row>
    <row r="203" spans="1:16" hidden="1" x14ac:dyDescent="0.2">
      <c r="A203" s="4">
        <v>202</v>
      </c>
      <c r="B203" s="7">
        <v>49</v>
      </c>
      <c r="C203" s="6" t="s">
        <v>532</v>
      </c>
      <c r="D203" s="6" t="s">
        <v>475</v>
      </c>
      <c r="E203" s="7" t="s">
        <v>42</v>
      </c>
      <c r="F203" s="7">
        <v>1</v>
      </c>
      <c r="G203" s="7" t="s">
        <v>68</v>
      </c>
      <c r="H203" s="4" t="s">
        <v>534</v>
      </c>
      <c r="N203" s="7" t="s">
        <v>30</v>
      </c>
      <c r="P203" s="7" t="s">
        <v>57</v>
      </c>
    </row>
    <row r="204" spans="1:16" hidden="1" x14ac:dyDescent="0.2">
      <c r="A204" s="4">
        <v>203</v>
      </c>
      <c r="B204" s="7">
        <v>49</v>
      </c>
      <c r="C204" s="6" t="s">
        <v>532</v>
      </c>
      <c r="D204" s="6" t="s">
        <v>475</v>
      </c>
      <c r="E204" s="7" t="s">
        <v>42</v>
      </c>
      <c r="F204" s="7">
        <v>2</v>
      </c>
      <c r="G204" s="7" t="s">
        <v>86</v>
      </c>
      <c r="H204" s="4" t="s">
        <v>535</v>
      </c>
      <c r="N204" s="7" t="s">
        <v>30</v>
      </c>
      <c r="P204" s="7" t="s">
        <v>31</v>
      </c>
    </row>
    <row r="205" spans="1:16" x14ac:dyDescent="0.2">
      <c r="A205" s="4">
        <v>204</v>
      </c>
      <c r="B205" s="7">
        <v>49</v>
      </c>
      <c r="C205" s="6" t="s">
        <v>532</v>
      </c>
      <c r="D205" s="6" t="s">
        <v>475</v>
      </c>
      <c r="E205" s="7" t="s">
        <v>42</v>
      </c>
      <c r="F205" s="7">
        <v>4</v>
      </c>
      <c r="G205" s="7" t="s">
        <v>25</v>
      </c>
      <c r="H205" s="4" t="s">
        <v>536</v>
      </c>
      <c r="N205" s="7" t="s">
        <v>30</v>
      </c>
      <c r="P205" s="7" t="s">
        <v>31</v>
      </c>
    </row>
    <row r="206" spans="1:16" hidden="1" x14ac:dyDescent="0.2">
      <c r="A206" s="4">
        <v>205</v>
      </c>
      <c r="B206" s="7">
        <v>49</v>
      </c>
      <c r="C206" s="6" t="s">
        <v>532</v>
      </c>
      <c r="D206" s="6" t="s">
        <v>475</v>
      </c>
      <c r="E206" s="7" t="s">
        <v>42</v>
      </c>
      <c r="F206" s="7">
        <v>5</v>
      </c>
      <c r="G206" s="7" t="s">
        <v>182</v>
      </c>
      <c r="H206" s="4" t="s">
        <v>537</v>
      </c>
      <c r="N206" s="7" t="s">
        <v>30</v>
      </c>
      <c r="P206" s="7" t="s">
        <v>57</v>
      </c>
    </row>
    <row r="207" spans="1:16" hidden="1" x14ac:dyDescent="0.2">
      <c r="A207" s="4">
        <v>206</v>
      </c>
      <c r="B207" s="7">
        <v>49</v>
      </c>
      <c r="C207" s="6" t="s">
        <v>532</v>
      </c>
      <c r="D207" s="6" t="s">
        <v>475</v>
      </c>
      <c r="E207" s="7" t="s">
        <v>42</v>
      </c>
      <c r="F207" s="7">
        <v>9</v>
      </c>
      <c r="G207" s="7" t="s">
        <v>164</v>
      </c>
      <c r="H207" s="4" t="s">
        <v>538</v>
      </c>
      <c r="N207" s="7" t="s">
        <v>46</v>
      </c>
      <c r="P207" s="7" t="s">
        <v>31</v>
      </c>
    </row>
    <row r="208" spans="1:16" x14ac:dyDescent="0.2">
      <c r="A208" s="4">
        <v>207</v>
      </c>
      <c r="B208" s="7">
        <v>50</v>
      </c>
      <c r="C208" s="6" t="s">
        <v>539</v>
      </c>
      <c r="D208" s="6" t="s">
        <v>475</v>
      </c>
      <c r="E208" s="7" t="s">
        <v>125</v>
      </c>
      <c r="F208" s="7">
        <v>4</v>
      </c>
      <c r="G208" s="7" t="s">
        <v>25</v>
      </c>
      <c r="H208" s="4" t="s">
        <v>540</v>
      </c>
      <c r="N208" s="7" t="s">
        <v>30</v>
      </c>
      <c r="P208" s="7" t="s">
        <v>31</v>
      </c>
    </row>
    <row r="209" spans="1:16" hidden="1" x14ac:dyDescent="0.2">
      <c r="A209" s="4">
        <v>208</v>
      </c>
      <c r="B209" s="7">
        <v>50</v>
      </c>
      <c r="C209" s="6" t="s">
        <v>539</v>
      </c>
      <c r="D209" s="6" t="s">
        <v>475</v>
      </c>
      <c r="E209" s="7" t="s">
        <v>125</v>
      </c>
      <c r="F209" s="7">
        <v>6</v>
      </c>
      <c r="G209" s="7" t="s">
        <v>86</v>
      </c>
      <c r="H209" s="4" t="s">
        <v>541</v>
      </c>
      <c r="N209" s="7" t="s">
        <v>30</v>
      </c>
      <c r="P209" s="7" t="s">
        <v>31</v>
      </c>
    </row>
    <row r="210" spans="1:16" x14ac:dyDescent="0.2">
      <c r="A210" s="4">
        <v>209</v>
      </c>
      <c r="B210" s="7">
        <v>50</v>
      </c>
      <c r="C210" s="6" t="s">
        <v>539</v>
      </c>
      <c r="D210" s="6" t="s">
        <v>475</v>
      </c>
      <c r="E210" s="7" t="s">
        <v>125</v>
      </c>
      <c r="F210" s="7">
        <v>8</v>
      </c>
      <c r="G210" s="7" t="s">
        <v>25</v>
      </c>
      <c r="H210" s="4" t="s">
        <v>542</v>
      </c>
      <c r="N210" s="7" t="s">
        <v>30</v>
      </c>
      <c r="P210" s="7" t="s">
        <v>31</v>
      </c>
    </row>
    <row r="211" spans="1:16" hidden="1" x14ac:dyDescent="0.2">
      <c r="A211" s="4">
        <v>210</v>
      </c>
      <c r="B211" s="7">
        <v>50</v>
      </c>
      <c r="C211" s="6" t="s">
        <v>539</v>
      </c>
      <c r="D211" s="6" t="s">
        <v>475</v>
      </c>
      <c r="E211" s="7" t="s">
        <v>125</v>
      </c>
      <c r="F211" s="7">
        <v>9</v>
      </c>
      <c r="G211" s="7" t="s">
        <v>62</v>
      </c>
      <c r="H211" s="4" t="s">
        <v>543</v>
      </c>
      <c r="N211" s="7" t="s">
        <v>30</v>
      </c>
      <c r="P211" s="7" t="s">
        <v>57</v>
      </c>
    </row>
    <row r="212" spans="1:16" x14ac:dyDescent="0.2">
      <c r="A212" s="4">
        <v>211</v>
      </c>
      <c r="B212" s="7">
        <v>54</v>
      </c>
      <c r="C212" s="6" t="s">
        <v>544</v>
      </c>
      <c r="D212" s="6" t="s">
        <v>475</v>
      </c>
      <c r="E212" s="7" t="s">
        <v>24</v>
      </c>
      <c r="F212" s="7">
        <v>2</v>
      </c>
      <c r="G212" s="7" t="s">
        <v>25</v>
      </c>
      <c r="H212" s="4" t="s">
        <v>545</v>
      </c>
      <c r="N212" s="7" t="s">
        <v>30</v>
      </c>
      <c r="P212" s="7" t="s">
        <v>31</v>
      </c>
    </row>
    <row r="213" spans="1:16" hidden="1" x14ac:dyDescent="0.2">
      <c r="A213" s="4">
        <v>212</v>
      </c>
      <c r="B213" s="7">
        <v>54</v>
      </c>
      <c r="C213" s="6" t="s">
        <v>544</v>
      </c>
      <c r="D213" s="6" t="s">
        <v>475</v>
      </c>
      <c r="E213" s="7" t="s">
        <v>24</v>
      </c>
      <c r="F213" s="7">
        <v>2</v>
      </c>
      <c r="G213" s="7" t="s">
        <v>36</v>
      </c>
      <c r="H213" s="4" t="s">
        <v>546</v>
      </c>
      <c r="N213" s="7" t="s">
        <v>30</v>
      </c>
      <c r="P213" s="7" t="s">
        <v>31</v>
      </c>
    </row>
    <row r="214" spans="1:16" hidden="1" x14ac:dyDescent="0.2">
      <c r="A214" s="4">
        <v>213</v>
      </c>
      <c r="B214" s="7">
        <v>54</v>
      </c>
      <c r="C214" s="6" t="s">
        <v>544</v>
      </c>
      <c r="D214" s="6" t="s">
        <v>475</v>
      </c>
      <c r="E214" s="7" t="s">
        <v>24</v>
      </c>
      <c r="F214" s="7">
        <v>4</v>
      </c>
      <c r="G214" s="7" t="s">
        <v>86</v>
      </c>
      <c r="H214" s="4" t="s">
        <v>547</v>
      </c>
      <c r="N214" s="7" t="s">
        <v>30</v>
      </c>
      <c r="P214" s="7" t="s">
        <v>31</v>
      </c>
    </row>
    <row r="215" spans="1:16" x14ac:dyDescent="0.2">
      <c r="A215" s="4">
        <v>214</v>
      </c>
      <c r="B215" s="7">
        <v>54</v>
      </c>
      <c r="C215" s="6" t="s">
        <v>544</v>
      </c>
      <c r="D215" s="6" t="s">
        <v>475</v>
      </c>
      <c r="E215" s="7" t="s">
        <v>24</v>
      </c>
      <c r="F215" s="7">
        <v>4</v>
      </c>
      <c r="G215" s="7" t="s">
        <v>25</v>
      </c>
      <c r="H215" s="4" t="s">
        <v>548</v>
      </c>
      <c r="N215" s="7" t="s">
        <v>30</v>
      </c>
      <c r="P215" s="7" t="s">
        <v>31</v>
      </c>
    </row>
    <row r="216" spans="1:16" hidden="1" x14ac:dyDescent="0.2">
      <c r="A216" s="4">
        <v>215</v>
      </c>
      <c r="B216" s="7">
        <v>55</v>
      </c>
      <c r="C216" s="6" t="s">
        <v>549</v>
      </c>
      <c r="D216" s="6" t="s">
        <v>475</v>
      </c>
      <c r="E216" s="7" t="s">
        <v>42</v>
      </c>
      <c r="F216" s="7">
        <v>2</v>
      </c>
      <c r="G216" s="7" t="s">
        <v>86</v>
      </c>
      <c r="H216" s="4" t="s">
        <v>550</v>
      </c>
      <c r="N216" s="7" t="s">
        <v>30</v>
      </c>
      <c r="P216" s="7" t="s">
        <v>31</v>
      </c>
    </row>
    <row r="217" spans="1:16" hidden="1" x14ac:dyDescent="0.2">
      <c r="A217" s="4">
        <v>216</v>
      </c>
      <c r="B217" s="7">
        <v>59</v>
      </c>
      <c r="C217" s="6" t="s">
        <v>551</v>
      </c>
      <c r="D217" s="6" t="s">
        <v>475</v>
      </c>
      <c r="E217" s="7" t="s">
        <v>42</v>
      </c>
    </row>
    <row r="218" spans="1:16" hidden="1" x14ac:dyDescent="0.2">
      <c r="A218" s="4">
        <v>217</v>
      </c>
      <c r="B218" s="7">
        <v>64</v>
      </c>
      <c r="C218" s="6" t="s">
        <v>552</v>
      </c>
      <c r="D218" s="6" t="s">
        <v>475</v>
      </c>
      <c r="E218" s="7" t="s">
        <v>42</v>
      </c>
      <c r="F218" s="7">
        <v>4</v>
      </c>
      <c r="G218" s="7" t="s">
        <v>294</v>
      </c>
      <c r="H218" s="4" t="s">
        <v>553</v>
      </c>
      <c r="N218" s="7" t="s">
        <v>46</v>
      </c>
      <c r="P218" s="7" t="s">
        <v>57</v>
      </c>
    </row>
    <row r="219" spans="1:16" hidden="1" x14ac:dyDescent="0.2">
      <c r="A219" s="4">
        <v>218</v>
      </c>
      <c r="B219" s="7">
        <v>64</v>
      </c>
      <c r="C219" s="6" t="s">
        <v>552</v>
      </c>
      <c r="D219" s="6" t="s">
        <v>475</v>
      </c>
      <c r="E219" s="7" t="s">
        <v>42</v>
      </c>
      <c r="F219" s="7">
        <v>5</v>
      </c>
      <c r="G219" s="7" t="s">
        <v>62</v>
      </c>
      <c r="H219" s="4" t="s">
        <v>554</v>
      </c>
      <c r="N219" s="7" t="s">
        <v>30</v>
      </c>
      <c r="P219" s="7" t="s">
        <v>57</v>
      </c>
    </row>
    <row r="220" spans="1:16" hidden="1" x14ac:dyDescent="0.2">
      <c r="A220" s="4">
        <v>219</v>
      </c>
      <c r="B220" s="7">
        <v>64</v>
      </c>
      <c r="C220" s="6" t="s">
        <v>552</v>
      </c>
      <c r="D220" s="6" t="s">
        <v>475</v>
      </c>
      <c r="E220" s="7" t="s">
        <v>42</v>
      </c>
      <c r="F220" s="7">
        <v>5</v>
      </c>
      <c r="G220" s="7" t="s">
        <v>36</v>
      </c>
      <c r="H220" s="4" t="s">
        <v>555</v>
      </c>
      <c r="N220" s="7" t="s">
        <v>30</v>
      </c>
      <c r="P220" s="7" t="s">
        <v>31</v>
      </c>
    </row>
    <row r="221" spans="1:16" x14ac:dyDescent="0.2">
      <c r="A221" s="4">
        <v>220</v>
      </c>
      <c r="B221" s="7">
        <v>64</v>
      </c>
      <c r="C221" s="6" t="s">
        <v>552</v>
      </c>
      <c r="D221" s="6" t="s">
        <v>475</v>
      </c>
      <c r="E221" s="7" t="s">
        <v>42</v>
      </c>
      <c r="F221" s="7">
        <v>10</v>
      </c>
      <c r="G221" s="7" t="s">
        <v>25</v>
      </c>
      <c r="H221" s="4" t="s">
        <v>556</v>
      </c>
      <c r="N221" s="7" t="s">
        <v>46</v>
      </c>
      <c r="P221" s="7" t="s">
        <v>31</v>
      </c>
    </row>
    <row r="222" spans="1:16" hidden="1" x14ac:dyDescent="0.2">
      <c r="A222" s="4">
        <v>221</v>
      </c>
      <c r="B222" s="7">
        <v>65</v>
      </c>
      <c r="C222" s="6" t="s">
        <v>557</v>
      </c>
      <c r="D222" s="6" t="s">
        <v>475</v>
      </c>
      <c r="E222" s="7" t="s">
        <v>42</v>
      </c>
    </row>
    <row r="223" spans="1:16" x14ac:dyDescent="0.2">
      <c r="A223" s="4">
        <v>222</v>
      </c>
      <c r="B223" s="7">
        <v>66</v>
      </c>
      <c r="C223" s="6" t="s">
        <v>558</v>
      </c>
      <c r="D223" s="6" t="s">
        <v>475</v>
      </c>
      <c r="E223" s="7" t="s">
        <v>42</v>
      </c>
      <c r="F223" s="7">
        <v>1</v>
      </c>
      <c r="G223" s="7" t="s">
        <v>25</v>
      </c>
      <c r="H223" s="4" t="s">
        <v>559</v>
      </c>
      <c r="N223" s="7" t="s">
        <v>30</v>
      </c>
      <c r="P223" s="7" t="s">
        <v>31</v>
      </c>
    </row>
    <row r="224" spans="1:16" hidden="1" x14ac:dyDescent="0.2">
      <c r="A224" s="4">
        <v>223</v>
      </c>
      <c r="B224" s="7">
        <v>66</v>
      </c>
      <c r="C224" s="6" t="s">
        <v>558</v>
      </c>
      <c r="D224" s="6" t="s">
        <v>475</v>
      </c>
      <c r="E224" s="7" t="s">
        <v>42</v>
      </c>
      <c r="F224" s="7">
        <v>1</v>
      </c>
      <c r="G224" s="7" t="s">
        <v>68</v>
      </c>
      <c r="H224" s="4" t="s">
        <v>560</v>
      </c>
      <c r="N224" s="7" t="s">
        <v>46</v>
      </c>
      <c r="P224" s="7" t="s">
        <v>57</v>
      </c>
    </row>
    <row r="225" spans="1:16" x14ac:dyDescent="0.2">
      <c r="A225" s="4">
        <v>224</v>
      </c>
      <c r="B225" s="7">
        <v>69</v>
      </c>
      <c r="C225" s="6" t="s">
        <v>561</v>
      </c>
      <c r="D225" s="6" t="s">
        <v>475</v>
      </c>
      <c r="E225" s="7" t="s">
        <v>42</v>
      </c>
      <c r="F225" s="7">
        <v>1</v>
      </c>
      <c r="G225" s="7" t="s">
        <v>25</v>
      </c>
      <c r="H225" s="4" t="s">
        <v>562</v>
      </c>
      <c r="N225" s="7" t="s">
        <v>30</v>
      </c>
      <c r="P225" s="7" t="s">
        <v>31</v>
      </c>
    </row>
    <row r="226" spans="1:16" hidden="1" x14ac:dyDescent="0.2">
      <c r="A226" s="4">
        <v>225</v>
      </c>
      <c r="B226" s="7">
        <v>69</v>
      </c>
      <c r="C226" s="6" t="s">
        <v>561</v>
      </c>
      <c r="D226" s="6" t="s">
        <v>475</v>
      </c>
      <c r="E226" s="7" t="s">
        <v>42</v>
      </c>
      <c r="F226" s="7">
        <v>2</v>
      </c>
      <c r="G226" s="7" t="s">
        <v>43</v>
      </c>
      <c r="H226" s="4" t="s">
        <v>563</v>
      </c>
      <c r="N226" s="7" t="s">
        <v>46</v>
      </c>
      <c r="P226" s="7" t="s">
        <v>31</v>
      </c>
    </row>
    <row r="227" spans="1:16" hidden="1" x14ac:dyDescent="0.2">
      <c r="A227" s="4">
        <v>226</v>
      </c>
      <c r="B227" s="7">
        <v>69</v>
      </c>
      <c r="C227" s="6" t="s">
        <v>561</v>
      </c>
      <c r="D227" s="6" t="s">
        <v>475</v>
      </c>
      <c r="E227" s="7" t="s">
        <v>42</v>
      </c>
      <c r="F227" s="7">
        <v>4</v>
      </c>
      <c r="G227" s="7" t="s">
        <v>43</v>
      </c>
      <c r="H227" s="4" t="s">
        <v>564</v>
      </c>
      <c r="N227" s="7" t="s">
        <v>46</v>
      </c>
      <c r="P227" s="7" t="s">
        <v>31</v>
      </c>
    </row>
    <row r="228" spans="1:16" hidden="1" x14ac:dyDescent="0.2">
      <c r="A228" s="4">
        <v>227</v>
      </c>
      <c r="B228" s="7">
        <v>75</v>
      </c>
      <c r="C228" s="6" t="s">
        <v>565</v>
      </c>
      <c r="D228" s="6" t="s">
        <v>475</v>
      </c>
      <c r="E228" s="7" t="s">
        <v>125</v>
      </c>
      <c r="F228" s="7">
        <v>1</v>
      </c>
      <c r="G228" s="7" t="s">
        <v>86</v>
      </c>
      <c r="H228" s="4" t="s">
        <v>566</v>
      </c>
      <c r="N228" s="7" t="s">
        <v>30</v>
      </c>
      <c r="P228" s="7" t="s">
        <v>31</v>
      </c>
    </row>
    <row r="229" spans="1:16" x14ac:dyDescent="0.2">
      <c r="A229" s="4">
        <v>228</v>
      </c>
      <c r="B229" s="7">
        <v>75</v>
      </c>
      <c r="C229" s="6" t="s">
        <v>565</v>
      </c>
      <c r="D229" s="6" t="s">
        <v>475</v>
      </c>
      <c r="E229" s="7" t="s">
        <v>125</v>
      </c>
      <c r="F229" s="7">
        <v>1</v>
      </c>
      <c r="G229" s="7" t="s">
        <v>25</v>
      </c>
      <c r="H229" s="4" t="s">
        <v>567</v>
      </c>
      <c r="N229" s="7" t="s">
        <v>30</v>
      </c>
      <c r="P229" s="7" t="s">
        <v>31</v>
      </c>
    </row>
    <row r="230" spans="1:16" hidden="1" x14ac:dyDescent="0.2">
      <c r="A230" s="4">
        <v>229</v>
      </c>
      <c r="B230" s="7">
        <v>75</v>
      </c>
      <c r="C230" s="6" t="s">
        <v>565</v>
      </c>
      <c r="D230" s="6" t="s">
        <v>475</v>
      </c>
      <c r="E230" s="7" t="s">
        <v>125</v>
      </c>
      <c r="F230" s="7">
        <v>1</v>
      </c>
      <c r="G230" s="7" t="s">
        <v>36</v>
      </c>
      <c r="H230" s="4" t="s">
        <v>568</v>
      </c>
      <c r="N230" s="7" t="s">
        <v>30</v>
      </c>
      <c r="P230" s="7" t="s">
        <v>31</v>
      </c>
    </row>
    <row r="231" spans="1:16" x14ac:dyDescent="0.2">
      <c r="A231" s="4">
        <v>230</v>
      </c>
      <c r="B231" s="7">
        <v>75</v>
      </c>
      <c r="C231" s="6" t="s">
        <v>565</v>
      </c>
      <c r="D231" s="6" t="s">
        <v>475</v>
      </c>
      <c r="E231" s="7" t="s">
        <v>125</v>
      </c>
      <c r="F231" s="7">
        <v>5</v>
      </c>
      <c r="G231" s="7" t="s">
        <v>25</v>
      </c>
      <c r="H231" s="4" t="s">
        <v>569</v>
      </c>
      <c r="N231" s="7" t="s">
        <v>30</v>
      </c>
      <c r="P231" s="7" t="s">
        <v>31</v>
      </c>
    </row>
    <row r="232" spans="1:16" hidden="1" x14ac:dyDescent="0.2">
      <c r="A232" s="4">
        <v>231</v>
      </c>
      <c r="B232" s="7">
        <v>77</v>
      </c>
      <c r="C232" s="6" t="s">
        <v>570</v>
      </c>
      <c r="D232" s="6" t="s">
        <v>475</v>
      </c>
      <c r="E232" s="7" t="s">
        <v>125</v>
      </c>
      <c r="F232" s="7">
        <v>7</v>
      </c>
      <c r="G232" s="7" t="s">
        <v>86</v>
      </c>
      <c r="H232" s="4" t="s">
        <v>571</v>
      </c>
      <c r="N232" s="7" t="s">
        <v>30</v>
      </c>
      <c r="P232" s="7" t="s">
        <v>31</v>
      </c>
    </row>
    <row r="233" spans="1:16" hidden="1" x14ac:dyDescent="0.2">
      <c r="A233" s="4">
        <v>232</v>
      </c>
      <c r="B233" s="7">
        <v>77</v>
      </c>
      <c r="C233" s="6" t="s">
        <v>570</v>
      </c>
      <c r="D233" s="6" t="s">
        <v>475</v>
      </c>
      <c r="E233" s="7" t="s">
        <v>125</v>
      </c>
      <c r="F233" s="7">
        <v>8</v>
      </c>
      <c r="G233" s="7" t="s">
        <v>86</v>
      </c>
      <c r="H233" s="4" t="s">
        <v>572</v>
      </c>
      <c r="N233" s="7" t="s">
        <v>30</v>
      </c>
      <c r="P233" s="7" t="s">
        <v>31</v>
      </c>
    </row>
    <row r="234" spans="1:16" hidden="1" x14ac:dyDescent="0.2">
      <c r="A234" s="4">
        <v>233</v>
      </c>
      <c r="B234" s="7">
        <v>90</v>
      </c>
      <c r="C234" s="6" t="s">
        <v>573</v>
      </c>
      <c r="D234" s="6" t="s">
        <v>475</v>
      </c>
      <c r="E234" s="7" t="s">
        <v>24</v>
      </c>
      <c r="F234" s="7">
        <v>2</v>
      </c>
      <c r="G234" s="7" t="s">
        <v>86</v>
      </c>
      <c r="H234" s="4" t="s">
        <v>574</v>
      </c>
      <c r="N234" s="7" t="s">
        <v>30</v>
      </c>
      <c r="P234" s="7" t="s">
        <v>31</v>
      </c>
    </row>
    <row r="235" spans="1:16" hidden="1" x14ac:dyDescent="0.2">
      <c r="A235" s="4">
        <v>234</v>
      </c>
      <c r="B235" s="7">
        <v>90</v>
      </c>
      <c r="C235" s="6" t="s">
        <v>573</v>
      </c>
      <c r="D235" s="6" t="s">
        <v>475</v>
      </c>
      <c r="E235" s="7" t="s">
        <v>24</v>
      </c>
      <c r="F235" s="7">
        <v>4</v>
      </c>
      <c r="G235" s="7" t="s">
        <v>62</v>
      </c>
      <c r="H235" s="4" t="s">
        <v>575</v>
      </c>
      <c r="N235" s="7" t="s">
        <v>30</v>
      </c>
      <c r="P235" s="7" t="s">
        <v>57</v>
      </c>
    </row>
    <row r="236" spans="1:16" hidden="1" x14ac:dyDescent="0.2">
      <c r="A236" s="4">
        <v>235</v>
      </c>
      <c r="B236" s="7">
        <v>90</v>
      </c>
      <c r="C236" s="6" t="s">
        <v>573</v>
      </c>
      <c r="D236" s="6" t="s">
        <v>475</v>
      </c>
      <c r="E236" s="7" t="s">
        <v>24</v>
      </c>
      <c r="F236" s="7">
        <v>5</v>
      </c>
      <c r="G236" s="7" t="s">
        <v>62</v>
      </c>
      <c r="H236" s="4" t="s">
        <v>576</v>
      </c>
      <c r="N236" s="7" t="s">
        <v>30</v>
      </c>
      <c r="P236" s="7" t="s">
        <v>57</v>
      </c>
    </row>
    <row r="237" spans="1:16" hidden="1" x14ac:dyDescent="0.2">
      <c r="A237" s="4">
        <v>236</v>
      </c>
      <c r="B237" s="7">
        <v>90</v>
      </c>
      <c r="C237" s="6" t="s">
        <v>573</v>
      </c>
      <c r="D237" s="6" t="s">
        <v>475</v>
      </c>
      <c r="E237" s="7" t="s">
        <v>24</v>
      </c>
      <c r="F237" s="7">
        <v>6</v>
      </c>
      <c r="G237" s="7" t="s">
        <v>62</v>
      </c>
      <c r="H237" s="4" t="s">
        <v>577</v>
      </c>
      <c r="N237" s="7" t="s">
        <v>30</v>
      </c>
      <c r="P237" s="7" t="s">
        <v>57</v>
      </c>
    </row>
    <row r="238" spans="1:16" hidden="1" x14ac:dyDescent="0.2">
      <c r="A238" s="4">
        <v>237</v>
      </c>
      <c r="B238" s="7">
        <v>90</v>
      </c>
      <c r="C238" s="6" t="s">
        <v>573</v>
      </c>
      <c r="D238" s="6" t="s">
        <v>475</v>
      </c>
      <c r="E238" s="7" t="s">
        <v>24</v>
      </c>
      <c r="F238" s="7">
        <v>6</v>
      </c>
      <c r="G238" s="7" t="s">
        <v>86</v>
      </c>
      <c r="H238" s="4" t="s">
        <v>578</v>
      </c>
      <c r="N238" s="7" t="s">
        <v>30</v>
      </c>
      <c r="P238" s="7" t="s">
        <v>31</v>
      </c>
    </row>
    <row r="239" spans="1:16" hidden="1" x14ac:dyDescent="0.2">
      <c r="A239" s="4">
        <v>238</v>
      </c>
      <c r="B239" s="7">
        <v>90</v>
      </c>
      <c r="C239" s="6" t="s">
        <v>573</v>
      </c>
      <c r="D239" s="6" t="s">
        <v>475</v>
      </c>
      <c r="E239" s="7" t="s">
        <v>24</v>
      </c>
      <c r="F239" s="7">
        <v>8</v>
      </c>
      <c r="G239" s="7" t="s">
        <v>86</v>
      </c>
      <c r="H239" s="4" t="s">
        <v>579</v>
      </c>
      <c r="N239" s="7" t="s">
        <v>30</v>
      </c>
      <c r="P239" s="7" t="s">
        <v>31</v>
      </c>
    </row>
    <row r="240" spans="1:16" hidden="1" x14ac:dyDescent="0.2">
      <c r="A240" s="4">
        <v>239</v>
      </c>
      <c r="B240" s="7">
        <v>90</v>
      </c>
      <c r="C240" s="6" t="s">
        <v>573</v>
      </c>
      <c r="D240" s="6" t="s">
        <v>475</v>
      </c>
      <c r="E240" s="7" t="s">
        <v>24</v>
      </c>
      <c r="F240" s="7">
        <v>10</v>
      </c>
      <c r="G240" s="7" t="s">
        <v>86</v>
      </c>
      <c r="H240" s="4" t="s">
        <v>580</v>
      </c>
      <c r="N240" s="7" t="s">
        <v>30</v>
      </c>
      <c r="P240" s="7" t="s">
        <v>31</v>
      </c>
    </row>
    <row r="241" spans="1:16" hidden="1" x14ac:dyDescent="0.2">
      <c r="A241" s="4">
        <v>240</v>
      </c>
      <c r="B241" s="7">
        <v>96</v>
      </c>
      <c r="C241" s="6" t="s">
        <v>581</v>
      </c>
      <c r="D241" s="6" t="s">
        <v>475</v>
      </c>
      <c r="E241" s="7" t="s">
        <v>42</v>
      </c>
      <c r="F241" s="7">
        <v>2</v>
      </c>
      <c r="G241" s="7" t="s">
        <v>86</v>
      </c>
      <c r="H241" s="4" t="s">
        <v>582</v>
      </c>
      <c r="N241" s="7" t="s">
        <v>30</v>
      </c>
      <c r="P241" s="7" t="s">
        <v>31</v>
      </c>
    </row>
    <row r="242" spans="1:16" hidden="1" x14ac:dyDescent="0.2">
      <c r="A242" s="4">
        <v>241</v>
      </c>
      <c r="B242" s="7">
        <v>96</v>
      </c>
      <c r="C242" s="6" t="s">
        <v>581</v>
      </c>
      <c r="D242" s="6" t="s">
        <v>475</v>
      </c>
      <c r="E242" s="7" t="s">
        <v>42</v>
      </c>
      <c r="F242" s="7">
        <v>3</v>
      </c>
      <c r="G242" s="7" t="s">
        <v>43</v>
      </c>
      <c r="H242" s="4" t="s">
        <v>583</v>
      </c>
      <c r="N242" s="7" t="s">
        <v>30</v>
      </c>
      <c r="P242" s="7" t="s">
        <v>31</v>
      </c>
    </row>
    <row r="243" spans="1:16" hidden="1" x14ac:dyDescent="0.2">
      <c r="A243" s="4">
        <v>242</v>
      </c>
      <c r="B243" s="7">
        <v>96</v>
      </c>
      <c r="C243" s="6" t="s">
        <v>581</v>
      </c>
      <c r="D243" s="6" t="s">
        <v>475</v>
      </c>
      <c r="E243" s="7" t="s">
        <v>42</v>
      </c>
      <c r="F243" s="7">
        <v>6</v>
      </c>
      <c r="G243" s="7" t="s">
        <v>43</v>
      </c>
      <c r="H243" s="4" t="s">
        <v>584</v>
      </c>
      <c r="N243" s="7" t="s">
        <v>30</v>
      </c>
      <c r="P243" s="7" t="s">
        <v>31</v>
      </c>
    </row>
    <row r="244" spans="1:16" hidden="1" x14ac:dyDescent="0.2">
      <c r="A244" s="4">
        <v>243</v>
      </c>
      <c r="B244" s="7">
        <v>98</v>
      </c>
      <c r="C244" s="6" t="s">
        <v>585</v>
      </c>
      <c r="D244" s="6" t="s">
        <v>475</v>
      </c>
      <c r="E244" s="7" t="s">
        <v>125</v>
      </c>
      <c r="F244" s="7">
        <v>7</v>
      </c>
      <c r="G244" s="7" t="s">
        <v>294</v>
      </c>
      <c r="H244" s="4" t="s">
        <v>586</v>
      </c>
      <c r="N244" s="7" t="s">
        <v>46</v>
      </c>
      <c r="P244" s="7" t="s">
        <v>57</v>
      </c>
    </row>
    <row r="245" spans="1:16" hidden="1" x14ac:dyDescent="0.2">
      <c r="A245" s="4">
        <v>244</v>
      </c>
      <c r="B245" s="7">
        <v>100</v>
      </c>
      <c r="C245" s="6" t="s">
        <v>587</v>
      </c>
      <c r="D245" s="6" t="s">
        <v>475</v>
      </c>
      <c r="E245" s="7" t="s">
        <v>125</v>
      </c>
    </row>
    <row r="246" spans="1:16" hidden="1" x14ac:dyDescent="0.2">
      <c r="A246" s="4">
        <v>245</v>
      </c>
      <c r="B246" s="7">
        <v>104</v>
      </c>
      <c r="C246" s="6" t="s">
        <v>588</v>
      </c>
      <c r="D246" s="6" t="s">
        <v>475</v>
      </c>
      <c r="E246" s="7" t="s">
        <v>42</v>
      </c>
      <c r="F246" s="7">
        <v>8</v>
      </c>
      <c r="G246" s="7" t="s">
        <v>86</v>
      </c>
      <c r="H246" s="4" t="s">
        <v>589</v>
      </c>
      <c r="N246" s="7" t="s">
        <v>30</v>
      </c>
      <c r="P246" s="7" t="s">
        <v>31</v>
      </c>
    </row>
    <row r="247" spans="1:16" hidden="1" x14ac:dyDescent="0.2">
      <c r="A247" s="4">
        <v>246</v>
      </c>
      <c r="B247" s="7">
        <v>109</v>
      </c>
      <c r="C247" s="6" t="s">
        <v>590</v>
      </c>
      <c r="D247" s="6" t="s">
        <v>475</v>
      </c>
      <c r="E247" s="7" t="s">
        <v>24</v>
      </c>
      <c r="F247" s="7">
        <v>1</v>
      </c>
      <c r="G247" s="7" t="s">
        <v>36</v>
      </c>
      <c r="H247" s="4" t="s">
        <v>591</v>
      </c>
      <c r="N247" s="7" t="s">
        <v>30</v>
      </c>
      <c r="P247" s="7" t="s">
        <v>31</v>
      </c>
    </row>
    <row r="248" spans="1:16" x14ac:dyDescent="0.2">
      <c r="A248" s="4">
        <v>247</v>
      </c>
      <c r="B248" s="7">
        <v>109</v>
      </c>
      <c r="C248" s="6" t="s">
        <v>590</v>
      </c>
      <c r="D248" s="6" t="s">
        <v>475</v>
      </c>
      <c r="E248" s="7" t="s">
        <v>24</v>
      </c>
      <c r="F248" s="7">
        <v>3</v>
      </c>
      <c r="G248" s="7" t="s">
        <v>25</v>
      </c>
      <c r="H248" s="4" t="s">
        <v>592</v>
      </c>
      <c r="N248" s="7" t="s">
        <v>46</v>
      </c>
      <c r="P248" s="7" t="s">
        <v>31</v>
      </c>
    </row>
    <row r="249" spans="1:16" hidden="1" x14ac:dyDescent="0.2">
      <c r="A249" s="4">
        <v>248</v>
      </c>
      <c r="B249" s="7">
        <v>109</v>
      </c>
      <c r="C249" s="6" t="s">
        <v>590</v>
      </c>
      <c r="D249" s="6" t="s">
        <v>475</v>
      </c>
      <c r="E249" s="7" t="s">
        <v>24</v>
      </c>
      <c r="F249" s="7">
        <v>3</v>
      </c>
      <c r="G249" s="7" t="s">
        <v>43</v>
      </c>
      <c r="H249" s="4" t="s">
        <v>593</v>
      </c>
      <c r="N249" s="7" t="s">
        <v>46</v>
      </c>
      <c r="P249" s="7" t="s">
        <v>31</v>
      </c>
    </row>
    <row r="250" spans="1:16" hidden="1" x14ac:dyDescent="0.2">
      <c r="A250" s="4">
        <v>249</v>
      </c>
      <c r="B250" s="7">
        <v>111</v>
      </c>
      <c r="C250" s="6" t="s">
        <v>594</v>
      </c>
      <c r="D250" s="6" t="s">
        <v>475</v>
      </c>
      <c r="E250" s="7" t="s">
        <v>42</v>
      </c>
    </row>
    <row r="251" spans="1:16" hidden="1" x14ac:dyDescent="0.2">
      <c r="A251" s="4">
        <v>250</v>
      </c>
      <c r="B251" s="7">
        <v>117</v>
      </c>
      <c r="C251" s="6" t="s">
        <v>595</v>
      </c>
      <c r="D251" s="6" t="s">
        <v>475</v>
      </c>
      <c r="E251" s="7" t="s">
        <v>42</v>
      </c>
      <c r="F251" s="7">
        <v>1</v>
      </c>
      <c r="G251" s="7" t="s">
        <v>119</v>
      </c>
      <c r="H251" s="4" t="s">
        <v>596</v>
      </c>
      <c r="N251" s="7" t="s">
        <v>30</v>
      </c>
      <c r="P251" s="7" t="s">
        <v>31</v>
      </c>
    </row>
    <row r="252" spans="1:16" hidden="1" x14ac:dyDescent="0.2">
      <c r="A252" s="4">
        <v>251</v>
      </c>
      <c r="B252" s="7">
        <v>117</v>
      </c>
      <c r="C252" s="6" t="s">
        <v>595</v>
      </c>
      <c r="D252" s="6" t="s">
        <v>475</v>
      </c>
      <c r="E252" s="7" t="s">
        <v>42</v>
      </c>
      <c r="F252" s="7">
        <v>2</v>
      </c>
      <c r="G252" s="7" t="s">
        <v>62</v>
      </c>
      <c r="H252" s="4" t="s">
        <v>597</v>
      </c>
      <c r="N252" s="7" t="s">
        <v>30</v>
      </c>
      <c r="P252" s="7" t="s">
        <v>57</v>
      </c>
    </row>
    <row r="253" spans="1:16" hidden="1" x14ac:dyDescent="0.2">
      <c r="A253" s="4">
        <v>252</v>
      </c>
      <c r="B253" s="7">
        <v>117</v>
      </c>
      <c r="C253" s="6" t="s">
        <v>595</v>
      </c>
      <c r="D253" s="6" t="s">
        <v>475</v>
      </c>
      <c r="E253" s="7" t="s">
        <v>42</v>
      </c>
      <c r="F253" s="7">
        <v>3</v>
      </c>
      <c r="G253" s="7" t="s">
        <v>62</v>
      </c>
      <c r="H253" s="4" t="s">
        <v>598</v>
      </c>
      <c r="N253" s="7" t="s">
        <v>30</v>
      </c>
      <c r="P253" s="7" t="s">
        <v>57</v>
      </c>
    </row>
    <row r="254" spans="1:16" hidden="1" x14ac:dyDescent="0.2">
      <c r="A254" s="4">
        <v>253</v>
      </c>
      <c r="B254" s="7">
        <v>117</v>
      </c>
      <c r="C254" s="6" t="s">
        <v>595</v>
      </c>
      <c r="D254" s="6" t="s">
        <v>475</v>
      </c>
      <c r="E254" s="7" t="s">
        <v>42</v>
      </c>
      <c r="F254" s="7">
        <v>4</v>
      </c>
      <c r="G254" s="7" t="s">
        <v>86</v>
      </c>
      <c r="H254" s="4" t="s">
        <v>599</v>
      </c>
      <c r="N254" s="7" t="s">
        <v>30</v>
      </c>
      <c r="P254" s="7" t="s">
        <v>31</v>
      </c>
    </row>
    <row r="255" spans="1:16" hidden="1" x14ac:dyDescent="0.2">
      <c r="A255" s="4">
        <v>254</v>
      </c>
      <c r="B255" s="7">
        <v>117</v>
      </c>
      <c r="C255" s="6" t="s">
        <v>595</v>
      </c>
      <c r="D255" s="6" t="s">
        <v>475</v>
      </c>
      <c r="E255" s="7" t="s">
        <v>42</v>
      </c>
      <c r="F255" s="7">
        <v>6</v>
      </c>
      <c r="G255" s="7" t="s">
        <v>86</v>
      </c>
      <c r="H255" s="4" t="s">
        <v>600</v>
      </c>
      <c r="N255" s="7" t="s">
        <v>30</v>
      </c>
      <c r="P255" s="7" t="s">
        <v>31</v>
      </c>
    </row>
    <row r="256" spans="1:16" hidden="1" x14ac:dyDescent="0.2">
      <c r="A256" s="4">
        <v>255</v>
      </c>
      <c r="B256" s="7">
        <v>117</v>
      </c>
      <c r="C256" s="6" t="s">
        <v>595</v>
      </c>
      <c r="D256" s="6" t="s">
        <v>475</v>
      </c>
      <c r="E256" s="7" t="s">
        <v>42</v>
      </c>
      <c r="F256" s="7">
        <v>8</v>
      </c>
      <c r="G256" s="7" t="s">
        <v>36</v>
      </c>
      <c r="H256" s="4" t="s">
        <v>601</v>
      </c>
      <c r="N256" s="7" t="s">
        <v>30</v>
      </c>
      <c r="P256" s="7" t="s">
        <v>31</v>
      </c>
    </row>
    <row r="257" spans="1:16" hidden="1" x14ac:dyDescent="0.2">
      <c r="A257" s="4">
        <v>256</v>
      </c>
      <c r="B257" s="7">
        <v>117</v>
      </c>
      <c r="C257" s="6" t="s">
        <v>595</v>
      </c>
      <c r="D257" s="6" t="s">
        <v>475</v>
      </c>
      <c r="E257" s="7" t="s">
        <v>42</v>
      </c>
      <c r="F257" s="7">
        <v>8</v>
      </c>
      <c r="G257" s="7" t="s">
        <v>86</v>
      </c>
      <c r="H257" s="4" t="s">
        <v>602</v>
      </c>
      <c r="N257" s="7" t="s">
        <v>30</v>
      </c>
      <c r="P257" s="7" t="s">
        <v>31</v>
      </c>
    </row>
    <row r="258" spans="1:16" hidden="1" x14ac:dyDescent="0.2">
      <c r="A258" s="4">
        <v>257</v>
      </c>
      <c r="B258" s="7">
        <v>117</v>
      </c>
      <c r="C258" s="6" t="s">
        <v>595</v>
      </c>
      <c r="D258" s="6" t="s">
        <v>475</v>
      </c>
      <c r="E258" s="7" t="s">
        <v>42</v>
      </c>
      <c r="F258" s="7">
        <v>10</v>
      </c>
      <c r="G258" s="7" t="s">
        <v>86</v>
      </c>
      <c r="H258" s="4" t="s">
        <v>603</v>
      </c>
      <c r="N258" s="7" t="s">
        <v>30</v>
      </c>
      <c r="P258" s="7" t="s">
        <v>31</v>
      </c>
    </row>
    <row r="259" spans="1:16" x14ac:dyDescent="0.2">
      <c r="A259" s="4">
        <v>258</v>
      </c>
      <c r="B259" s="7">
        <v>117</v>
      </c>
      <c r="C259" s="6" t="s">
        <v>595</v>
      </c>
      <c r="D259" s="6" t="s">
        <v>475</v>
      </c>
      <c r="E259" s="7" t="s">
        <v>42</v>
      </c>
      <c r="F259" s="7">
        <v>10</v>
      </c>
      <c r="G259" s="7" t="s">
        <v>25</v>
      </c>
      <c r="H259" s="4" t="s">
        <v>604</v>
      </c>
      <c r="N259" s="7" t="s">
        <v>46</v>
      </c>
      <c r="P259" s="7" t="s">
        <v>31</v>
      </c>
    </row>
    <row r="260" spans="1:16" hidden="1" x14ac:dyDescent="0.2">
      <c r="A260" s="4">
        <v>259</v>
      </c>
      <c r="B260" s="7">
        <v>123</v>
      </c>
      <c r="C260" s="6" t="s">
        <v>605</v>
      </c>
      <c r="D260" s="6" t="s">
        <v>475</v>
      </c>
      <c r="E260" s="7" t="s">
        <v>125</v>
      </c>
      <c r="F260" s="7">
        <v>1</v>
      </c>
      <c r="G260" s="7" t="s">
        <v>86</v>
      </c>
      <c r="H260" s="4" t="s">
        <v>606</v>
      </c>
      <c r="N260" s="7" t="s">
        <v>30</v>
      </c>
      <c r="P260" s="7" t="s">
        <v>31</v>
      </c>
    </row>
    <row r="261" spans="1:16" x14ac:dyDescent="0.2">
      <c r="A261" s="4">
        <v>260</v>
      </c>
      <c r="B261" s="7">
        <v>123</v>
      </c>
      <c r="C261" s="6" t="s">
        <v>605</v>
      </c>
      <c r="D261" s="6" t="s">
        <v>475</v>
      </c>
      <c r="E261" s="7" t="s">
        <v>125</v>
      </c>
      <c r="F261" s="7">
        <v>1</v>
      </c>
      <c r="G261" s="7" t="s">
        <v>25</v>
      </c>
      <c r="H261" s="4" t="s">
        <v>607</v>
      </c>
      <c r="N261" s="7" t="s">
        <v>30</v>
      </c>
      <c r="P261" s="7" t="s">
        <v>31</v>
      </c>
    </row>
    <row r="262" spans="1:16" hidden="1" x14ac:dyDescent="0.2">
      <c r="A262" s="4">
        <v>261</v>
      </c>
      <c r="B262" s="7">
        <v>124</v>
      </c>
      <c r="C262" s="6" t="s">
        <v>608</v>
      </c>
      <c r="D262" s="6" t="s">
        <v>475</v>
      </c>
      <c r="E262" s="7" t="s">
        <v>42</v>
      </c>
      <c r="F262" s="7">
        <v>5</v>
      </c>
      <c r="G262" s="7" t="s">
        <v>36</v>
      </c>
      <c r="H262" s="4" t="s">
        <v>609</v>
      </c>
      <c r="N262" s="7" t="s">
        <v>46</v>
      </c>
      <c r="P262" s="7" t="s">
        <v>31</v>
      </c>
    </row>
    <row r="263" spans="1:16" hidden="1" x14ac:dyDescent="0.2">
      <c r="A263" s="4">
        <v>262</v>
      </c>
      <c r="B263" s="7">
        <v>124</v>
      </c>
      <c r="C263" s="6" t="s">
        <v>608</v>
      </c>
      <c r="D263" s="6" t="s">
        <v>475</v>
      </c>
      <c r="E263" s="7" t="s">
        <v>42</v>
      </c>
      <c r="F263" s="7">
        <v>8</v>
      </c>
      <c r="G263" s="7" t="s">
        <v>36</v>
      </c>
      <c r="H263" s="4" t="s">
        <v>610</v>
      </c>
      <c r="N263" s="7" t="s">
        <v>30</v>
      </c>
      <c r="P263" s="7" t="s">
        <v>31</v>
      </c>
    </row>
    <row r="264" spans="1:16" hidden="1" x14ac:dyDescent="0.2">
      <c r="A264" s="4">
        <v>263</v>
      </c>
      <c r="B264" s="7">
        <v>125</v>
      </c>
      <c r="C264" s="6" t="s">
        <v>611</v>
      </c>
      <c r="D264" s="6" t="s">
        <v>475</v>
      </c>
      <c r="E264" s="7" t="s">
        <v>42</v>
      </c>
      <c r="F264" s="7">
        <v>1</v>
      </c>
      <c r="G264" s="7" t="s">
        <v>43</v>
      </c>
      <c r="H264" s="4" t="s">
        <v>612</v>
      </c>
      <c r="N264" s="7" t="s">
        <v>30</v>
      </c>
      <c r="P264" s="7" t="s">
        <v>31</v>
      </c>
    </row>
    <row r="265" spans="1:16" hidden="1" x14ac:dyDescent="0.2">
      <c r="A265" s="4">
        <v>264</v>
      </c>
      <c r="B265" s="7">
        <v>125</v>
      </c>
      <c r="C265" s="6" t="s">
        <v>611</v>
      </c>
      <c r="D265" s="6" t="s">
        <v>475</v>
      </c>
      <c r="E265" s="7" t="s">
        <v>42</v>
      </c>
      <c r="F265" s="7">
        <v>2</v>
      </c>
      <c r="G265" s="7" t="s">
        <v>86</v>
      </c>
      <c r="H265" s="4" t="s">
        <v>613</v>
      </c>
      <c r="N265" s="7" t="s">
        <v>30</v>
      </c>
      <c r="P265" s="7" t="s">
        <v>31</v>
      </c>
    </row>
    <row r="266" spans="1:16" hidden="1" x14ac:dyDescent="0.2">
      <c r="A266" s="4">
        <v>265</v>
      </c>
      <c r="B266" s="7">
        <v>125</v>
      </c>
      <c r="C266" s="6" t="s">
        <v>611</v>
      </c>
      <c r="D266" s="6" t="s">
        <v>475</v>
      </c>
      <c r="E266" s="7" t="s">
        <v>42</v>
      </c>
      <c r="F266" s="7">
        <v>2</v>
      </c>
      <c r="G266" s="7" t="s">
        <v>36</v>
      </c>
      <c r="H266" s="4" t="s">
        <v>614</v>
      </c>
      <c r="N266" s="7" t="s">
        <v>30</v>
      </c>
      <c r="P266" s="7" t="s">
        <v>31</v>
      </c>
    </row>
    <row r="267" spans="1:16" x14ac:dyDescent="0.2">
      <c r="A267" s="4">
        <v>266</v>
      </c>
      <c r="B267" s="7">
        <v>125</v>
      </c>
      <c r="C267" s="6" t="s">
        <v>611</v>
      </c>
      <c r="D267" s="6" t="s">
        <v>475</v>
      </c>
      <c r="E267" s="7" t="s">
        <v>42</v>
      </c>
      <c r="F267" s="7">
        <v>7</v>
      </c>
      <c r="G267" s="7" t="s">
        <v>25</v>
      </c>
      <c r="H267" s="4" t="s">
        <v>615</v>
      </c>
      <c r="N267" s="7" t="s">
        <v>30</v>
      </c>
      <c r="P267" s="7" t="s">
        <v>31</v>
      </c>
    </row>
    <row r="268" spans="1:16" hidden="1" x14ac:dyDescent="0.2">
      <c r="A268" s="4">
        <v>267</v>
      </c>
      <c r="B268" s="7">
        <v>125</v>
      </c>
      <c r="C268" s="6" t="s">
        <v>611</v>
      </c>
      <c r="D268" s="6" t="s">
        <v>475</v>
      </c>
      <c r="E268" s="7" t="s">
        <v>42</v>
      </c>
      <c r="F268" s="7">
        <v>8</v>
      </c>
      <c r="G268" s="7" t="s">
        <v>36</v>
      </c>
      <c r="H268" s="4" t="s">
        <v>616</v>
      </c>
      <c r="N268" s="7" t="s">
        <v>46</v>
      </c>
      <c r="P268" s="7" t="s">
        <v>31</v>
      </c>
    </row>
    <row r="269" spans="1:16" hidden="1" x14ac:dyDescent="0.2">
      <c r="A269" s="4">
        <v>268</v>
      </c>
      <c r="B269" s="7">
        <v>125</v>
      </c>
      <c r="C269" s="6" t="s">
        <v>611</v>
      </c>
      <c r="D269" s="6" t="s">
        <v>475</v>
      </c>
      <c r="E269" s="7" t="s">
        <v>42</v>
      </c>
      <c r="F269" s="7">
        <v>9</v>
      </c>
      <c r="G269" s="7" t="s">
        <v>86</v>
      </c>
      <c r="H269" s="4" t="s">
        <v>617</v>
      </c>
      <c r="N269" s="7" t="s">
        <v>30</v>
      </c>
      <c r="P269" s="7" t="s">
        <v>31</v>
      </c>
    </row>
    <row r="270" spans="1:16" hidden="1" x14ac:dyDescent="0.2">
      <c r="A270" s="4">
        <v>269</v>
      </c>
      <c r="B270" s="7">
        <v>125</v>
      </c>
      <c r="C270" s="6" t="s">
        <v>611</v>
      </c>
      <c r="D270" s="6" t="s">
        <v>475</v>
      </c>
      <c r="E270" s="7" t="s">
        <v>42</v>
      </c>
      <c r="F270" s="7">
        <v>10</v>
      </c>
      <c r="G270" s="7" t="s">
        <v>36</v>
      </c>
      <c r="H270" s="4" t="s">
        <v>618</v>
      </c>
      <c r="N270" s="7" t="s">
        <v>30</v>
      </c>
      <c r="P270" s="7" t="s">
        <v>31</v>
      </c>
    </row>
    <row r="271" spans="1:16" hidden="1" x14ac:dyDescent="0.2">
      <c r="A271" s="4">
        <v>270</v>
      </c>
      <c r="B271" s="7">
        <v>128</v>
      </c>
      <c r="C271" s="6" t="s">
        <v>619</v>
      </c>
      <c r="D271" s="6" t="s">
        <v>475</v>
      </c>
      <c r="E271" s="7" t="s">
        <v>125</v>
      </c>
      <c r="F271" s="7">
        <v>1</v>
      </c>
      <c r="G271" s="7" t="s">
        <v>43</v>
      </c>
      <c r="H271" s="4" t="s">
        <v>620</v>
      </c>
      <c r="N271" s="7" t="s">
        <v>30</v>
      </c>
      <c r="P271" s="7" t="s">
        <v>31</v>
      </c>
    </row>
    <row r="272" spans="1:16" hidden="1" x14ac:dyDescent="0.2">
      <c r="A272" s="4">
        <v>271</v>
      </c>
      <c r="B272" s="7">
        <v>128</v>
      </c>
      <c r="C272" s="6" t="s">
        <v>619</v>
      </c>
      <c r="D272" s="6" t="s">
        <v>475</v>
      </c>
      <c r="E272" s="7" t="s">
        <v>125</v>
      </c>
      <c r="F272" s="7">
        <v>4</v>
      </c>
      <c r="G272" s="7" t="s">
        <v>164</v>
      </c>
      <c r="H272" s="4" t="s">
        <v>621</v>
      </c>
      <c r="N272" s="7" t="s">
        <v>46</v>
      </c>
      <c r="P272" s="7" t="s">
        <v>31</v>
      </c>
    </row>
    <row r="273" spans="1:16" x14ac:dyDescent="0.2">
      <c r="A273" s="4">
        <v>272</v>
      </c>
      <c r="B273" s="7">
        <v>128</v>
      </c>
      <c r="C273" s="6" t="s">
        <v>619</v>
      </c>
      <c r="D273" s="6" t="s">
        <v>475</v>
      </c>
      <c r="E273" s="7" t="s">
        <v>125</v>
      </c>
      <c r="F273" s="7">
        <v>8</v>
      </c>
      <c r="G273" s="7" t="s">
        <v>25</v>
      </c>
      <c r="H273" s="4" t="s">
        <v>622</v>
      </c>
      <c r="N273" s="7" t="s">
        <v>46</v>
      </c>
      <c r="P273" s="7" t="s">
        <v>31</v>
      </c>
    </row>
    <row r="274" spans="1:16" hidden="1" x14ac:dyDescent="0.2">
      <c r="A274" s="4">
        <v>273</v>
      </c>
      <c r="B274" s="7">
        <v>129</v>
      </c>
      <c r="C274" s="6" t="s">
        <v>623</v>
      </c>
      <c r="D274" s="6" t="s">
        <v>475</v>
      </c>
      <c r="E274" s="7" t="s">
        <v>24</v>
      </c>
      <c r="F274" s="7">
        <v>1</v>
      </c>
      <c r="G274" s="7" t="s">
        <v>164</v>
      </c>
      <c r="H274" s="4" t="s">
        <v>624</v>
      </c>
      <c r="N274" s="7" t="s">
        <v>46</v>
      </c>
      <c r="P274" s="7" t="s">
        <v>31</v>
      </c>
    </row>
    <row r="275" spans="1:16" hidden="1" x14ac:dyDescent="0.2">
      <c r="A275" s="4">
        <v>274</v>
      </c>
      <c r="B275" s="7">
        <v>129</v>
      </c>
      <c r="C275" s="6" t="s">
        <v>623</v>
      </c>
      <c r="D275" s="6" t="s">
        <v>475</v>
      </c>
      <c r="E275" s="7" t="s">
        <v>24</v>
      </c>
      <c r="F275" s="7">
        <v>3</v>
      </c>
      <c r="G275" s="7" t="s">
        <v>43</v>
      </c>
      <c r="H275" s="4" t="s">
        <v>625</v>
      </c>
      <c r="N275" s="7" t="s">
        <v>46</v>
      </c>
      <c r="P275" s="7" t="s">
        <v>31</v>
      </c>
    </row>
    <row r="276" spans="1:16" hidden="1" x14ac:dyDescent="0.2">
      <c r="A276" s="4">
        <v>275</v>
      </c>
      <c r="B276" s="7">
        <v>129</v>
      </c>
      <c r="C276" s="6" t="s">
        <v>623</v>
      </c>
      <c r="D276" s="6" t="s">
        <v>475</v>
      </c>
      <c r="E276" s="7" t="s">
        <v>24</v>
      </c>
      <c r="F276" s="7">
        <v>7</v>
      </c>
      <c r="G276" s="7" t="s">
        <v>62</v>
      </c>
      <c r="H276" s="4" t="s">
        <v>626</v>
      </c>
      <c r="N276" s="7" t="s">
        <v>30</v>
      </c>
      <c r="P276" s="7" t="s">
        <v>57</v>
      </c>
    </row>
    <row r="277" spans="1:16" hidden="1" x14ac:dyDescent="0.2">
      <c r="A277" s="4">
        <v>276</v>
      </c>
      <c r="B277" s="7">
        <v>129</v>
      </c>
      <c r="C277" s="6" t="s">
        <v>623</v>
      </c>
      <c r="D277" s="6" t="s">
        <v>475</v>
      </c>
      <c r="E277" s="7" t="s">
        <v>24</v>
      </c>
      <c r="F277" s="7">
        <v>8</v>
      </c>
      <c r="G277" s="7" t="s">
        <v>43</v>
      </c>
      <c r="H277" s="4" t="s">
        <v>627</v>
      </c>
      <c r="N277" s="7" t="s">
        <v>30</v>
      </c>
      <c r="P277" s="7" t="s">
        <v>31</v>
      </c>
    </row>
    <row r="278" spans="1:16" hidden="1" x14ac:dyDescent="0.2">
      <c r="A278" s="4">
        <v>277</v>
      </c>
      <c r="B278" s="7">
        <v>129</v>
      </c>
      <c r="C278" s="6" t="s">
        <v>623</v>
      </c>
      <c r="D278" s="6" t="s">
        <v>475</v>
      </c>
      <c r="E278" s="7" t="s">
        <v>24</v>
      </c>
      <c r="F278" s="7">
        <v>10</v>
      </c>
      <c r="G278" s="7" t="s">
        <v>68</v>
      </c>
      <c r="H278" s="4" t="s">
        <v>628</v>
      </c>
      <c r="N278" s="7" t="s">
        <v>30</v>
      </c>
      <c r="P278" s="7" t="s">
        <v>57</v>
      </c>
    </row>
    <row r="279" spans="1:16" hidden="1" x14ac:dyDescent="0.2">
      <c r="A279" s="4">
        <v>278</v>
      </c>
      <c r="B279" s="7">
        <v>131</v>
      </c>
      <c r="C279" s="6" t="s">
        <v>629</v>
      </c>
      <c r="D279" s="6" t="s">
        <v>475</v>
      </c>
      <c r="E279" s="7" t="s">
        <v>125</v>
      </c>
      <c r="F279" s="7">
        <v>1</v>
      </c>
      <c r="G279" s="7" t="s">
        <v>62</v>
      </c>
      <c r="H279" s="4" t="s">
        <v>630</v>
      </c>
      <c r="N279" s="7" t="s">
        <v>30</v>
      </c>
      <c r="P279" s="7" t="s">
        <v>57</v>
      </c>
    </row>
    <row r="280" spans="1:16" hidden="1" x14ac:dyDescent="0.2">
      <c r="A280" s="4">
        <v>279</v>
      </c>
      <c r="B280" s="7">
        <v>136</v>
      </c>
      <c r="C280" s="6" t="s">
        <v>631</v>
      </c>
      <c r="D280" s="6" t="s">
        <v>475</v>
      </c>
      <c r="E280" s="7" t="s">
        <v>42</v>
      </c>
      <c r="F280" s="7">
        <v>10</v>
      </c>
      <c r="G280" s="7" t="s">
        <v>62</v>
      </c>
      <c r="H280" s="4" t="s">
        <v>632</v>
      </c>
      <c r="N280" s="7" t="s">
        <v>30</v>
      </c>
      <c r="P280" s="7" t="s">
        <v>57</v>
      </c>
    </row>
    <row r="281" spans="1:16" x14ac:dyDescent="0.2">
      <c r="A281" s="4">
        <v>280</v>
      </c>
      <c r="B281" s="7">
        <v>137</v>
      </c>
      <c r="C281" s="6" t="s">
        <v>633</v>
      </c>
      <c r="D281" s="6" t="s">
        <v>475</v>
      </c>
      <c r="E281" s="7" t="s">
        <v>24</v>
      </c>
      <c r="F281" s="7">
        <v>1</v>
      </c>
      <c r="G281" s="7" t="s">
        <v>25</v>
      </c>
      <c r="H281" s="4" t="s">
        <v>634</v>
      </c>
      <c r="N281" s="7" t="s">
        <v>30</v>
      </c>
      <c r="P281" s="7" t="s">
        <v>31</v>
      </c>
    </row>
    <row r="282" spans="1:16" hidden="1" x14ac:dyDescent="0.2">
      <c r="A282" s="4">
        <v>281</v>
      </c>
      <c r="B282" s="7">
        <v>137</v>
      </c>
      <c r="C282" s="6" t="s">
        <v>633</v>
      </c>
      <c r="D282" s="6" t="s">
        <v>475</v>
      </c>
      <c r="E282" s="7" t="s">
        <v>24</v>
      </c>
      <c r="F282" s="7">
        <v>6</v>
      </c>
      <c r="G282" s="7" t="s">
        <v>43</v>
      </c>
      <c r="H282" s="4" t="s">
        <v>635</v>
      </c>
      <c r="N282" s="7" t="s">
        <v>46</v>
      </c>
      <c r="P282" s="7" t="s">
        <v>31</v>
      </c>
    </row>
    <row r="283" spans="1:16" x14ac:dyDescent="0.2">
      <c r="A283" s="4">
        <v>282</v>
      </c>
      <c r="B283" s="7">
        <v>137</v>
      </c>
      <c r="C283" s="6" t="s">
        <v>633</v>
      </c>
      <c r="D283" s="6" t="s">
        <v>475</v>
      </c>
      <c r="E283" s="7" t="s">
        <v>24</v>
      </c>
      <c r="F283" s="7">
        <v>7</v>
      </c>
      <c r="G283" s="7" t="s">
        <v>25</v>
      </c>
      <c r="H283" s="4" t="s">
        <v>636</v>
      </c>
      <c r="N283" s="7" t="s">
        <v>30</v>
      </c>
      <c r="P283" s="7" t="s">
        <v>31</v>
      </c>
    </row>
    <row r="284" spans="1:16" hidden="1" x14ac:dyDescent="0.2">
      <c r="A284" s="4">
        <v>283</v>
      </c>
      <c r="B284" s="7">
        <v>137</v>
      </c>
      <c r="C284" s="6" t="s">
        <v>633</v>
      </c>
      <c r="D284" s="6" t="s">
        <v>475</v>
      </c>
      <c r="E284" s="7" t="s">
        <v>24</v>
      </c>
      <c r="F284" s="7">
        <v>8</v>
      </c>
      <c r="G284" s="7" t="s">
        <v>62</v>
      </c>
      <c r="H284" s="4" t="s">
        <v>637</v>
      </c>
      <c r="N284" s="7" t="s">
        <v>30</v>
      </c>
      <c r="P284" s="7" t="s">
        <v>57</v>
      </c>
    </row>
    <row r="285" spans="1:16" hidden="1" x14ac:dyDescent="0.2">
      <c r="A285" s="4">
        <v>284</v>
      </c>
      <c r="B285" s="7">
        <v>149</v>
      </c>
      <c r="C285" s="6" t="s">
        <v>638</v>
      </c>
      <c r="D285" s="6" t="s">
        <v>475</v>
      </c>
      <c r="E285" s="7" t="s">
        <v>24</v>
      </c>
      <c r="F285" s="7">
        <v>1</v>
      </c>
      <c r="G285" s="7" t="s">
        <v>43</v>
      </c>
      <c r="H285" s="4" t="s">
        <v>639</v>
      </c>
      <c r="N285" s="7" t="s">
        <v>30</v>
      </c>
      <c r="P285" s="7" t="s">
        <v>31</v>
      </c>
    </row>
    <row r="286" spans="1:16" hidden="1" x14ac:dyDescent="0.2">
      <c r="A286" s="4">
        <v>285</v>
      </c>
      <c r="B286" s="7">
        <v>149</v>
      </c>
      <c r="C286" s="6" t="s">
        <v>638</v>
      </c>
      <c r="D286" s="6" t="s">
        <v>475</v>
      </c>
      <c r="E286" s="7" t="s">
        <v>24</v>
      </c>
      <c r="F286" s="7">
        <v>2</v>
      </c>
      <c r="G286" s="7" t="s">
        <v>36</v>
      </c>
      <c r="H286" s="4" t="s">
        <v>640</v>
      </c>
      <c r="N286" s="7" t="s">
        <v>30</v>
      </c>
      <c r="P286" s="7" t="s">
        <v>31</v>
      </c>
    </row>
    <row r="287" spans="1:16" x14ac:dyDescent="0.2">
      <c r="A287" s="4">
        <v>286</v>
      </c>
      <c r="B287" s="7">
        <v>149</v>
      </c>
      <c r="C287" s="6" t="s">
        <v>638</v>
      </c>
      <c r="D287" s="6" t="s">
        <v>475</v>
      </c>
      <c r="E287" s="7" t="s">
        <v>24</v>
      </c>
      <c r="F287" s="7">
        <v>8</v>
      </c>
      <c r="G287" s="7" t="s">
        <v>25</v>
      </c>
      <c r="H287" s="4" t="s">
        <v>641</v>
      </c>
      <c r="N287" s="7" t="s">
        <v>46</v>
      </c>
      <c r="P287" s="7" t="s">
        <v>31</v>
      </c>
    </row>
    <row r="288" spans="1:16" hidden="1" x14ac:dyDescent="0.2">
      <c r="A288" s="4">
        <v>287</v>
      </c>
      <c r="B288" s="7">
        <v>149</v>
      </c>
      <c r="C288" s="6" t="s">
        <v>638</v>
      </c>
      <c r="D288" s="6" t="s">
        <v>475</v>
      </c>
      <c r="E288" s="7" t="s">
        <v>24</v>
      </c>
      <c r="F288" s="7">
        <v>10</v>
      </c>
      <c r="G288" s="7" t="s">
        <v>36</v>
      </c>
      <c r="H288" s="4" t="s">
        <v>642</v>
      </c>
      <c r="N288" s="7" t="s">
        <v>46</v>
      </c>
      <c r="P288" s="7" t="s">
        <v>31</v>
      </c>
    </row>
    <row r="289" spans="1:16" x14ac:dyDescent="0.2">
      <c r="A289" s="4">
        <v>288</v>
      </c>
      <c r="B289" s="7">
        <v>153</v>
      </c>
      <c r="C289" s="6" t="s">
        <v>643</v>
      </c>
      <c r="D289" s="6" t="s">
        <v>475</v>
      </c>
      <c r="E289" s="7" t="s">
        <v>125</v>
      </c>
      <c r="F289" s="7">
        <v>1</v>
      </c>
      <c r="G289" s="7" t="s">
        <v>25</v>
      </c>
      <c r="H289" s="4" t="s">
        <v>644</v>
      </c>
      <c r="N289" s="7" t="s">
        <v>46</v>
      </c>
      <c r="P289" s="7" t="s">
        <v>31</v>
      </c>
    </row>
    <row r="290" spans="1:16" hidden="1" x14ac:dyDescent="0.2">
      <c r="A290" s="4">
        <v>289</v>
      </c>
      <c r="B290" s="7">
        <v>153</v>
      </c>
      <c r="C290" s="6" t="s">
        <v>643</v>
      </c>
      <c r="D290" s="6" t="s">
        <v>475</v>
      </c>
      <c r="E290" s="7" t="s">
        <v>125</v>
      </c>
      <c r="F290" s="7">
        <v>1</v>
      </c>
      <c r="G290" s="7" t="s">
        <v>43</v>
      </c>
      <c r="H290" s="4" t="s">
        <v>645</v>
      </c>
      <c r="N290" s="7" t="s">
        <v>46</v>
      </c>
      <c r="P290" s="7" t="s">
        <v>31</v>
      </c>
    </row>
    <row r="291" spans="1:16" hidden="1" x14ac:dyDescent="0.2">
      <c r="A291" s="4">
        <v>290</v>
      </c>
      <c r="B291" s="7">
        <v>153</v>
      </c>
      <c r="C291" s="6" t="s">
        <v>643</v>
      </c>
      <c r="D291" s="6" t="s">
        <v>475</v>
      </c>
      <c r="E291" s="7" t="s">
        <v>125</v>
      </c>
      <c r="F291" s="7">
        <v>2</v>
      </c>
      <c r="G291" s="7" t="s">
        <v>62</v>
      </c>
      <c r="H291" s="4" t="s">
        <v>646</v>
      </c>
      <c r="N291" s="7" t="s">
        <v>30</v>
      </c>
      <c r="P291" s="7" t="s">
        <v>57</v>
      </c>
    </row>
    <row r="292" spans="1:16" hidden="1" x14ac:dyDescent="0.2">
      <c r="A292" s="4">
        <v>291</v>
      </c>
      <c r="B292" s="7">
        <v>159</v>
      </c>
      <c r="C292" s="6" t="s">
        <v>647</v>
      </c>
      <c r="D292" s="6" t="s">
        <v>475</v>
      </c>
      <c r="E292" s="7" t="s">
        <v>125</v>
      </c>
      <c r="F292" s="7">
        <v>1</v>
      </c>
      <c r="G292" s="7" t="s">
        <v>36</v>
      </c>
      <c r="H292" s="4" t="s">
        <v>648</v>
      </c>
      <c r="N292" s="7" t="s">
        <v>30</v>
      </c>
      <c r="P292" s="7" t="s">
        <v>31</v>
      </c>
    </row>
    <row r="293" spans="1:16" hidden="1" x14ac:dyDescent="0.2">
      <c r="A293" s="4">
        <v>292</v>
      </c>
      <c r="B293" s="7">
        <v>159</v>
      </c>
      <c r="C293" s="6" t="s">
        <v>647</v>
      </c>
      <c r="D293" s="6" t="s">
        <v>475</v>
      </c>
      <c r="E293" s="7" t="s">
        <v>125</v>
      </c>
      <c r="F293" s="7">
        <v>1</v>
      </c>
      <c r="G293" s="7" t="s">
        <v>62</v>
      </c>
      <c r="H293" s="4" t="s">
        <v>649</v>
      </c>
      <c r="N293" s="7" t="s">
        <v>30</v>
      </c>
      <c r="P293" s="7" t="s">
        <v>57</v>
      </c>
    </row>
    <row r="294" spans="1:16" hidden="1" x14ac:dyDescent="0.2">
      <c r="A294" s="4">
        <v>293</v>
      </c>
      <c r="B294" s="7">
        <v>159</v>
      </c>
      <c r="C294" s="6" t="s">
        <v>647</v>
      </c>
      <c r="D294" s="6" t="s">
        <v>475</v>
      </c>
      <c r="E294" s="7" t="s">
        <v>125</v>
      </c>
      <c r="F294" s="7">
        <v>4</v>
      </c>
      <c r="G294" s="7" t="s">
        <v>182</v>
      </c>
      <c r="H294" s="4" t="s">
        <v>650</v>
      </c>
      <c r="N294" s="7" t="s">
        <v>30</v>
      </c>
      <c r="P294" s="7" t="s">
        <v>57</v>
      </c>
    </row>
    <row r="295" spans="1:16" hidden="1" x14ac:dyDescent="0.2">
      <c r="A295" s="4">
        <v>294</v>
      </c>
      <c r="B295" s="7">
        <v>159</v>
      </c>
      <c r="C295" s="6" t="s">
        <v>647</v>
      </c>
      <c r="D295" s="6" t="s">
        <v>475</v>
      </c>
      <c r="E295" s="7" t="s">
        <v>125</v>
      </c>
      <c r="F295" s="7">
        <v>4</v>
      </c>
      <c r="G295" s="7" t="s">
        <v>36</v>
      </c>
      <c r="H295" s="4" t="s">
        <v>651</v>
      </c>
      <c r="N295" s="7" t="s">
        <v>30</v>
      </c>
      <c r="P295" s="7" t="s">
        <v>31</v>
      </c>
    </row>
    <row r="296" spans="1:16" x14ac:dyDescent="0.2">
      <c r="A296" s="4">
        <v>295</v>
      </c>
      <c r="B296" s="7">
        <v>165</v>
      </c>
      <c r="C296" s="6" t="s">
        <v>652</v>
      </c>
      <c r="D296" s="6" t="s">
        <v>475</v>
      </c>
      <c r="E296" s="7" t="s">
        <v>24</v>
      </c>
      <c r="F296" s="7">
        <v>1</v>
      </c>
      <c r="G296" s="7" t="s">
        <v>25</v>
      </c>
      <c r="H296" s="4" t="s">
        <v>653</v>
      </c>
      <c r="N296" s="7" t="s">
        <v>46</v>
      </c>
      <c r="P296" s="7" t="s">
        <v>31</v>
      </c>
    </row>
    <row r="297" spans="1:16" hidden="1" x14ac:dyDescent="0.2">
      <c r="A297" s="4">
        <v>296</v>
      </c>
      <c r="B297" s="7">
        <v>165</v>
      </c>
      <c r="C297" s="6" t="s">
        <v>652</v>
      </c>
      <c r="D297" s="6" t="s">
        <v>475</v>
      </c>
      <c r="E297" s="7" t="s">
        <v>24</v>
      </c>
      <c r="F297" s="7">
        <v>1</v>
      </c>
      <c r="G297" s="7" t="s">
        <v>43</v>
      </c>
      <c r="H297" s="4" t="s">
        <v>654</v>
      </c>
      <c r="N297" s="7" t="s">
        <v>46</v>
      </c>
      <c r="P297" s="7" t="s">
        <v>31</v>
      </c>
    </row>
    <row r="298" spans="1:16" hidden="1" x14ac:dyDescent="0.2">
      <c r="A298" s="4">
        <v>297</v>
      </c>
      <c r="B298" s="7">
        <v>167</v>
      </c>
      <c r="C298" s="6" t="s">
        <v>655</v>
      </c>
      <c r="D298" s="6" t="s">
        <v>475</v>
      </c>
      <c r="E298" s="7" t="s">
        <v>42</v>
      </c>
      <c r="F298" s="7">
        <v>2</v>
      </c>
      <c r="G298" s="7" t="s">
        <v>36</v>
      </c>
      <c r="H298" s="4" t="s">
        <v>656</v>
      </c>
      <c r="N298" s="7" t="s">
        <v>30</v>
      </c>
      <c r="P298" s="7" t="s">
        <v>31</v>
      </c>
    </row>
    <row r="299" spans="1:16" hidden="1" x14ac:dyDescent="0.2">
      <c r="A299" s="4">
        <v>298</v>
      </c>
      <c r="B299" s="7">
        <v>169</v>
      </c>
      <c r="C299" s="6" t="s">
        <v>657</v>
      </c>
      <c r="D299" s="6" t="s">
        <v>475</v>
      </c>
      <c r="E299" s="7" t="s">
        <v>125</v>
      </c>
      <c r="F299" s="7">
        <v>3</v>
      </c>
      <c r="G299" s="7" t="s">
        <v>43</v>
      </c>
      <c r="H299" s="4" t="s">
        <v>658</v>
      </c>
      <c r="N299" s="7" t="s">
        <v>30</v>
      </c>
      <c r="P299" s="7" t="s">
        <v>31</v>
      </c>
    </row>
    <row r="300" spans="1:16" hidden="1" x14ac:dyDescent="0.2">
      <c r="A300" s="4">
        <v>299</v>
      </c>
      <c r="B300" s="7">
        <v>172</v>
      </c>
      <c r="C300" s="6" t="s">
        <v>659</v>
      </c>
      <c r="D300" s="6" t="s">
        <v>475</v>
      </c>
      <c r="E300" s="7" t="s">
        <v>125</v>
      </c>
    </row>
    <row r="301" spans="1:16" hidden="1" x14ac:dyDescent="0.2">
      <c r="A301" s="4">
        <v>300</v>
      </c>
      <c r="B301" s="7">
        <v>174</v>
      </c>
      <c r="C301" s="6" t="s">
        <v>660</v>
      </c>
      <c r="D301" s="6" t="s">
        <v>475</v>
      </c>
      <c r="E301" s="7" t="s">
        <v>42</v>
      </c>
      <c r="F301" s="7">
        <v>1</v>
      </c>
      <c r="G301" s="7" t="s">
        <v>36</v>
      </c>
      <c r="H301" s="4" t="s">
        <v>661</v>
      </c>
      <c r="N301" s="7" t="s">
        <v>30</v>
      </c>
      <c r="P301" s="7" t="s">
        <v>31</v>
      </c>
    </row>
    <row r="302" spans="1:16" hidden="1" x14ac:dyDescent="0.2">
      <c r="A302" s="4">
        <v>301</v>
      </c>
      <c r="B302" s="7">
        <v>182</v>
      </c>
      <c r="C302" s="6" t="s">
        <v>662</v>
      </c>
      <c r="D302" s="6" t="s">
        <v>475</v>
      </c>
      <c r="E302" s="7" t="s">
        <v>24</v>
      </c>
      <c r="F302" s="7">
        <v>2</v>
      </c>
      <c r="G302" s="7" t="s">
        <v>43</v>
      </c>
      <c r="H302" s="4" t="s">
        <v>663</v>
      </c>
      <c r="N302" s="7" t="s">
        <v>30</v>
      </c>
      <c r="P302" s="7" t="s">
        <v>31</v>
      </c>
    </row>
    <row r="303" spans="1:16" x14ac:dyDescent="0.2">
      <c r="A303" s="4">
        <v>302</v>
      </c>
      <c r="B303" s="7">
        <v>189</v>
      </c>
      <c r="C303" s="6" t="s">
        <v>664</v>
      </c>
      <c r="D303" s="6" t="s">
        <v>475</v>
      </c>
      <c r="E303" s="7" t="s">
        <v>125</v>
      </c>
      <c r="F303" s="7">
        <v>1</v>
      </c>
      <c r="G303" s="7" t="s">
        <v>25</v>
      </c>
      <c r="H303" s="4" t="s">
        <v>665</v>
      </c>
      <c r="N303" s="7" t="s">
        <v>30</v>
      </c>
      <c r="P303" s="7" t="s">
        <v>31</v>
      </c>
    </row>
    <row r="304" spans="1:16" hidden="1" x14ac:dyDescent="0.2">
      <c r="A304" s="4">
        <v>303</v>
      </c>
      <c r="B304" s="7">
        <v>189</v>
      </c>
      <c r="C304" s="6" t="s">
        <v>664</v>
      </c>
      <c r="D304" s="6" t="s">
        <v>475</v>
      </c>
      <c r="E304" s="7" t="s">
        <v>125</v>
      </c>
      <c r="F304" s="7">
        <v>5</v>
      </c>
      <c r="G304" s="7" t="s">
        <v>294</v>
      </c>
      <c r="H304" s="4" t="s">
        <v>666</v>
      </c>
      <c r="N304" s="7" t="s">
        <v>46</v>
      </c>
      <c r="P304" s="7" t="s">
        <v>57</v>
      </c>
    </row>
    <row r="305" spans="1:16" x14ac:dyDescent="0.2">
      <c r="A305" s="4">
        <v>304</v>
      </c>
      <c r="B305" s="7">
        <v>194</v>
      </c>
      <c r="C305" s="6" t="s">
        <v>667</v>
      </c>
      <c r="D305" s="6" t="s">
        <v>475</v>
      </c>
      <c r="E305" s="7" t="s">
        <v>42</v>
      </c>
      <c r="F305" s="7">
        <v>1</v>
      </c>
      <c r="G305" s="7" t="s">
        <v>25</v>
      </c>
      <c r="H305" s="4" t="s">
        <v>668</v>
      </c>
      <c r="N305" s="7" t="s">
        <v>46</v>
      </c>
      <c r="P305" s="7" t="s">
        <v>31</v>
      </c>
    </row>
    <row r="306" spans="1:16" hidden="1" x14ac:dyDescent="0.2">
      <c r="A306" s="4">
        <v>305</v>
      </c>
      <c r="B306" s="7">
        <v>194</v>
      </c>
      <c r="C306" s="6" t="s">
        <v>667</v>
      </c>
      <c r="D306" s="6" t="s">
        <v>475</v>
      </c>
      <c r="E306" s="7" t="s">
        <v>42</v>
      </c>
      <c r="F306" s="7">
        <v>2</v>
      </c>
      <c r="G306" s="7" t="s">
        <v>43</v>
      </c>
      <c r="H306" s="4" t="s">
        <v>669</v>
      </c>
      <c r="N306" s="7" t="s">
        <v>30</v>
      </c>
      <c r="P306" s="7" t="s">
        <v>31</v>
      </c>
    </row>
    <row r="307" spans="1:16" hidden="1" x14ac:dyDescent="0.2">
      <c r="A307" s="4">
        <v>306</v>
      </c>
      <c r="B307" s="7">
        <v>194</v>
      </c>
      <c r="C307" s="6" t="s">
        <v>667</v>
      </c>
      <c r="D307" s="6" t="s">
        <v>475</v>
      </c>
      <c r="E307" s="7" t="s">
        <v>42</v>
      </c>
      <c r="F307" s="7">
        <v>5</v>
      </c>
      <c r="G307" s="7" t="s">
        <v>43</v>
      </c>
      <c r="H307" s="4" t="s">
        <v>670</v>
      </c>
      <c r="N307" s="7" t="s">
        <v>30</v>
      </c>
      <c r="P307" s="7" t="s">
        <v>31</v>
      </c>
    </row>
    <row r="308" spans="1:16" x14ac:dyDescent="0.2">
      <c r="A308" s="4">
        <v>307</v>
      </c>
      <c r="B308" s="7">
        <v>194</v>
      </c>
      <c r="C308" s="6" t="s">
        <v>667</v>
      </c>
      <c r="D308" s="6" t="s">
        <v>475</v>
      </c>
      <c r="E308" s="7" t="s">
        <v>42</v>
      </c>
      <c r="F308" s="7">
        <v>6</v>
      </c>
      <c r="G308" s="7" t="s">
        <v>25</v>
      </c>
      <c r="H308" s="4" t="s">
        <v>671</v>
      </c>
      <c r="N308" s="7" t="s">
        <v>46</v>
      </c>
      <c r="P308" s="7" t="s">
        <v>31</v>
      </c>
    </row>
    <row r="309" spans="1:16" x14ac:dyDescent="0.2">
      <c r="A309" s="4">
        <v>308</v>
      </c>
      <c r="B309" s="7">
        <v>198</v>
      </c>
      <c r="C309" s="6" t="s">
        <v>672</v>
      </c>
      <c r="D309" s="6" t="s">
        <v>475</v>
      </c>
      <c r="E309" s="7" t="s">
        <v>24</v>
      </c>
      <c r="F309" s="7">
        <v>4</v>
      </c>
      <c r="G309" s="7" t="s">
        <v>25</v>
      </c>
      <c r="H309" s="4" t="s">
        <v>673</v>
      </c>
      <c r="N309" s="7" t="s">
        <v>30</v>
      </c>
      <c r="P309" s="7" t="s">
        <v>31</v>
      </c>
    </row>
    <row r="310" spans="1:16" x14ac:dyDescent="0.2">
      <c r="A310" s="4">
        <v>309</v>
      </c>
      <c r="B310" s="7">
        <v>198</v>
      </c>
      <c r="C310" s="6" t="s">
        <v>672</v>
      </c>
      <c r="D310" s="6" t="s">
        <v>475</v>
      </c>
      <c r="E310" s="7" t="s">
        <v>24</v>
      </c>
      <c r="F310" s="7">
        <v>5</v>
      </c>
      <c r="G310" s="7" t="s">
        <v>25</v>
      </c>
      <c r="H310" s="4" t="s">
        <v>674</v>
      </c>
      <c r="N310" s="7" t="s">
        <v>30</v>
      </c>
      <c r="P310" s="7" t="s">
        <v>31</v>
      </c>
    </row>
    <row r="311" spans="1:16" hidden="1" x14ac:dyDescent="0.2">
      <c r="A311" s="4">
        <v>310</v>
      </c>
      <c r="B311" s="7">
        <v>198</v>
      </c>
      <c r="C311" s="6" t="s">
        <v>672</v>
      </c>
      <c r="D311" s="6" t="s">
        <v>475</v>
      </c>
      <c r="E311" s="7" t="s">
        <v>24</v>
      </c>
      <c r="F311" s="7">
        <v>6</v>
      </c>
      <c r="G311" s="7" t="s">
        <v>36</v>
      </c>
      <c r="H311" s="4" t="s">
        <v>675</v>
      </c>
      <c r="N311" s="7" t="s">
        <v>30</v>
      </c>
      <c r="P311" s="7" t="s">
        <v>31</v>
      </c>
    </row>
    <row r="312" spans="1:16" x14ac:dyDescent="0.2">
      <c r="A312" s="4">
        <v>311</v>
      </c>
      <c r="B312" s="7">
        <v>199</v>
      </c>
      <c r="C312" s="6" t="s">
        <v>676</v>
      </c>
      <c r="D312" s="6" t="s">
        <v>475</v>
      </c>
      <c r="E312" s="7" t="s">
        <v>24</v>
      </c>
      <c r="F312" s="7">
        <v>3</v>
      </c>
      <c r="G312" s="7" t="s">
        <v>25</v>
      </c>
      <c r="H312" s="4" t="s">
        <v>677</v>
      </c>
      <c r="N312" s="7" t="s">
        <v>30</v>
      </c>
      <c r="P312" s="7" t="s">
        <v>31</v>
      </c>
    </row>
    <row r="313" spans="1:16" hidden="1" x14ac:dyDescent="0.2">
      <c r="A313" s="4">
        <v>312</v>
      </c>
      <c r="B313" s="7">
        <v>199</v>
      </c>
      <c r="C313" s="6" t="s">
        <v>676</v>
      </c>
      <c r="D313" s="6" t="s">
        <v>475</v>
      </c>
      <c r="E313" s="7" t="s">
        <v>24</v>
      </c>
      <c r="F313" s="7">
        <v>9</v>
      </c>
      <c r="G313" s="7" t="s">
        <v>62</v>
      </c>
      <c r="H313" s="4" t="s">
        <v>678</v>
      </c>
      <c r="N313" s="7" t="s">
        <v>30</v>
      </c>
      <c r="P313" s="7" t="s">
        <v>57</v>
      </c>
    </row>
    <row r="314" spans="1:16" hidden="1" x14ac:dyDescent="0.2">
      <c r="A314" s="4">
        <v>313</v>
      </c>
      <c r="B314" s="7">
        <v>202</v>
      </c>
      <c r="C314" s="6" t="s">
        <v>679</v>
      </c>
      <c r="D314" s="6" t="s">
        <v>475</v>
      </c>
      <c r="E314" s="7" t="s">
        <v>125</v>
      </c>
      <c r="F314" s="7">
        <v>2</v>
      </c>
      <c r="G314" s="7" t="s">
        <v>62</v>
      </c>
      <c r="H314" s="4" t="s">
        <v>680</v>
      </c>
      <c r="N314" s="7" t="s">
        <v>30</v>
      </c>
      <c r="P314" s="7" t="s">
        <v>57</v>
      </c>
    </row>
    <row r="315" spans="1:16" hidden="1" x14ac:dyDescent="0.2">
      <c r="A315" s="4">
        <v>314</v>
      </c>
      <c r="B315" s="7">
        <v>202</v>
      </c>
      <c r="C315" s="6" t="s">
        <v>679</v>
      </c>
      <c r="D315" s="6" t="s">
        <v>475</v>
      </c>
      <c r="E315" s="7" t="s">
        <v>125</v>
      </c>
      <c r="F315" s="7">
        <v>5</v>
      </c>
      <c r="G315" s="7" t="s">
        <v>62</v>
      </c>
      <c r="H315" s="4" t="s">
        <v>681</v>
      </c>
      <c r="N315" s="7" t="s">
        <v>30</v>
      </c>
      <c r="P315" s="7" t="s">
        <v>57</v>
      </c>
    </row>
    <row r="316" spans="1:16" hidden="1" x14ac:dyDescent="0.2">
      <c r="A316" s="4">
        <v>315</v>
      </c>
      <c r="B316" s="7">
        <v>204</v>
      </c>
      <c r="C316" s="6" t="s">
        <v>682</v>
      </c>
      <c r="D316" s="6" t="s">
        <v>475</v>
      </c>
      <c r="E316" s="7" t="s">
        <v>42</v>
      </c>
      <c r="F316" s="7">
        <v>2</v>
      </c>
      <c r="G316" s="7" t="s">
        <v>68</v>
      </c>
      <c r="H316" s="4" t="s">
        <v>683</v>
      </c>
      <c r="N316" s="7" t="s">
        <v>30</v>
      </c>
      <c r="P316" s="7" t="s">
        <v>57</v>
      </c>
    </row>
    <row r="317" spans="1:16" x14ac:dyDescent="0.2">
      <c r="A317" s="4">
        <v>316</v>
      </c>
      <c r="B317" s="7">
        <v>204</v>
      </c>
      <c r="C317" s="6" t="s">
        <v>682</v>
      </c>
      <c r="D317" s="6" t="s">
        <v>475</v>
      </c>
      <c r="E317" s="7" t="s">
        <v>42</v>
      </c>
      <c r="F317" s="7">
        <v>2</v>
      </c>
      <c r="G317" s="7" t="s">
        <v>25</v>
      </c>
      <c r="H317" s="4" t="s">
        <v>684</v>
      </c>
      <c r="N317" s="7" t="s">
        <v>46</v>
      </c>
      <c r="P317" s="7" t="s">
        <v>31</v>
      </c>
    </row>
    <row r="318" spans="1:16" x14ac:dyDescent="0.2">
      <c r="A318" s="4">
        <v>317</v>
      </c>
      <c r="B318" s="7">
        <v>204</v>
      </c>
      <c r="C318" s="6" t="s">
        <v>682</v>
      </c>
      <c r="D318" s="6" t="s">
        <v>475</v>
      </c>
      <c r="E318" s="7" t="s">
        <v>42</v>
      </c>
      <c r="F318" s="7">
        <v>4</v>
      </c>
      <c r="G318" s="7" t="s">
        <v>25</v>
      </c>
      <c r="H318" s="4" t="s">
        <v>685</v>
      </c>
      <c r="N318" s="7" t="s">
        <v>30</v>
      </c>
      <c r="P318" s="7" t="s">
        <v>31</v>
      </c>
    </row>
    <row r="319" spans="1:16" hidden="1" x14ac:dyDescent="0.2">
      <c r="A319" s="4">
        <v>318</v>
      </c>
      <c r="B319" s="7">
        <v>204</v>
      </c>
      <c r="C319" s="6" t="s">
        <v>682</v>
      </c>
      <c r="D319" s="6" t="s">
        <v>475</v>
      </c>
      <c r="E319" s="7" t="s">
        <v>42</v>
      </c>
      <c r="F319" s="7">
        <v>9</v>
      </c>
      <c r="G319" s="7" t="s">
        <v>62</v>
      </c>
      <c r="H319" s="4" t="s">
        <v>686</v>
      </c>
      <c r="N319" s="7" t="s">
        <v>30</v>
      </c>
      <c r="P319" s="7" t="s">
        <v>57</v>
      </c>
    </row>
    <row r="320" spans="1:16" hidden="1" x14ac:dyDescent="0.2">
      <c r="A320" s="4">
        <v>319</v>
      </c>
      <c r="B320" s="7">
        <v>208</v>
      </c>
      <c r="C320" s="6" t="s">
        <v>687</v>
      </c>
      <c r="D320" s="6" t="s">
        <v>475</v>
      </c>
      <c r="E320" s="7" t="s">
        <v>125</v>
      </c>
      <c r="F320" s="7">
        <v>4</v>
      </c>
      <c r="G320" s="7" t="s">
        <v>86</v>
      </c>
      <c r="H320" s="4" t="s">
        <v>688</v>
      </c>
      <c r="N320" s="7" t="s">
        <v>30</v>
      </c>
      <c r="P320" s="7" t="s">
        <v>31</v>
      </c>
    </row>
    <row r="321" spans="1:16" hidden="1" x14ac:dyDescent="0.2">
      <c r="A321" s="4">
        <v>320</v>
      </c>
      <c r="B321" s="7">
        <v>208</v>
      </c>
      <c r="C321" s="6" t="s">
        <v>687</v>
      </c>
      <c r="D321" s="6" t="s">
        <v>475</v>
      </c>
      <c r="E321" s="7" t="s">
        <v>125</v>
      </c>
      <c r="F321" s="7">
        <v>8</v>
      </c>
      <c r="G321" s="7" t="s">
        <v>62</v>
      </c>
      <c r="H321" s="4" t="s">
        <v>689</v>
      </c>
      <c r="N321" s="7" t="s">
        <v>30</v>
      </c>
      <c r="P321" s="7" t="s">
        <v>57</v>
      </c>
    </row>
    <row r="322" spans="1:16" x14ac:dyDescent="0.2">
      <c r="A322" s="4">
        <v>321</v>
      </c>
      <c r="B322" s="7">
        <v>209</v>
      </c>
      <c r="C322" s="6" t="s">
        <v>690</v>
      </c>
      <c r="D322" s="6" t="s">
        <v>475</v>
      </c>
      <c r="E322" s="7" t="s">
        <v>42</v>
      </c>
      <c r="F322" s="7">
        <v>1</v>
      </c>
      <c r="G322" s="7" t="s">
        <v>25</v>
      </c>
      <c r="H322" s="4" t="s">
        <v>691</v>
      </c>
      <c r="N322" s="7" t="s">
        <v>46</v>
      </c>
      <c r="P322" s="7" t="s">
        <v>31</v>
      </c>
    </row>
    <row r="323" spans="1:16" hidden="1" x14ac:dyDescent="0.2">
      <c r="A323" s="4">
        <v>322</v>
      </c>
      <c r="B323" s="7">
        <v>209</v>
      </c>
      <c r="C323" s="6" t="s">
        <v>690</v>
      </c>
      <c r="D323" s="6" t="s">
        <v>475</v>
      </c>
      <c r="E323" s="7" t="s">
        <v>42</v>
      </c>
      <c r="F323" s="7">
        <v>2</v>
      </c>
      <c r="G323" s="7" t="s">
        <v>43</v>
      </c>
      <c r="H323" s="4" t="s">
        <v>692</v>
      </c>
      <c r="N323" s="7" t="s">
        <v>30</v>
      </c>
      <c r="P323" s="7" t="s">
        <v>31</v>
      </c>
    </row>
    <row r="324" spans="1:16" hidden="1" x14ac:dyDescent="0.2">
      <c r="A324" s="4">
        <v>323</v>
      </c>
      <c r="B324" s="7">
        <v>214</v>
      </c>
      <c r="C324" s="6" t="s">
        <v>693</v>
      </c>
      <c r="D324" s="6" t="s">
        <v>475</v>
      </c>
      <c r="E324" s="7" t="s">
        <v>42</v>
      </c>
      <c r="F324" s="7">
        <v>1</v>
      </c>
      <c r="G324" s="7" t="s">
        <v>62</v>
      </c>
      <c r="H324" s="4" t="s">
        <v>694</v>
      </c>
      <c r="N324" s="7" t="s">
        <v>30</v>
      </c>
      <c r="P324" s="7" t="s">
        <v>57</v>
      </c>
    </row>
    <row r="325" spans="1:16" hidden="1" x14ac:dyDescent="0.2">
      <c r="A325" s="4">
        <v>324</v>
      </c>
      <c r="B325" s="7">
        <v>214</v>
      </c>
      <c r="C325" s="6" t="s">
        <v>693</v>
      </c>
      <c r="D325" s="6" t="s">
        <v>475</v>
      </c>
      <c r="E325" s="7" t="s">
        <v>42</v>
      </c>
      <c r="F325" s="7">
        <v>1</v>
      </c>
      <c r="G325" s="7" t="s">
        <v>43</v>
      </c>
      <c r="H325" s="4" t="s">
        <v>695</v>
      </c>
      <c r="N325" s="7" t="s">
        <v>30</v>
      </c>
      <c r="P325" s="7" t="s">
        <v>31</v>
      </c>
    </row>
    <row r="326" spans="1:16" hidden="1" x14ac:dyDescent="0.2">
      <c r="A326" s="4">
        <v>325</v>
      </c>
      <c r="B326" s="7">
        <v>214</v>
      </c>
      <c r="C326" s="6" t="s">
        <v>693</v>
      </c>
      <c r="D326" s="6" t="s">
        <v>475</v>
      </c>
      <c r="E326" s="7" t="s">
        <v>42</v>
      </c>
      <c r="F326" s="7">
        <v>3</v>
      </c>
      <c r="G326" s="7" t="s">
        <v>182</v>
      </c>
      <c r="H326" s="4" t="s">
        <v>696</v>
      </c>
      <c r="N326" s="7" t="s">
        <v>46</v>
      </c>
      <c r="P326" s="7" t="s">
        <v>57</v>
      </c>
    </row>
    <row r="327" spans="1:16" hidden="1" x14ac:dyDescent="0.2">
      <c r="A327" s="4">
        <v>326</v>
      </c>
      <c r="B327" s="7">
        <v>215</v>
      </c>
      <c r="C327" s="6" t="s">
        <v>697</v>
      </c>
      <c r="D327" s="6" t="s">
        <v>475</v>
      </c>
      <c r="E327" s="7" t="s">
        <v>24</v>
      </c>
      <c r="F327" s="7">
        <v>7</v>
      </c>
      <c r="G327" s="7" t="s">
        <v>164</v>
      </c>
      <c r="H327" s="4" t="s">
        <v>698</v>
      </c>
      <c r="N327" s="7" t="s">
        <v>46</v>
      </c>
      <c r="P327" s="7" t="s">
        <v>31</v>
      </c>
    </row>
    <row r="328" spans="1:16" hidden="1" x14ac:dyDescent="0.2">
      <c r="A328" s="4">
        <v>327</v>
      </c>
      <c r="B328" s="7">
        <v>215</v>
      </c>
      <c r="C328" s="6" t="s">
        <v>697</v>
      </c>
      <c r="D328" s="6" t="s">
        <v>475</v>
      </c>
      <c r="E328" s="7" t="s">
        <v>24</v>
      </c>
      <c r="F328" s="7">
        <v>8</v>
      </c>
      <c r="G328" s="7" t="s">
        <v>36</v>
      </c>
      <c r="H328" s="4" t="s">
        <v>699</v>
      </c>
      <c r="N328" s="7" t="s">
        <v>30</v>
      </c>
      <c r="P328" s="7" t="s">
        <v>31</v>
      </c>
    </row>
    <row r="329" spans="1:16" hidden="1" x14ac:dyDescent="0.2">
      <c r="A329" s="4">
        <v>328</v>
      </c>
      <c r="B329" s="7">
        <v>216</v>
      </c>
      <c r="C329" s="6" t="s">
        <v>700</v>
      </c>
      <c r="D329" s="6" t="s">
        <v>475</v>
      </c>
      <c r="E329" s="7" t="s">
        <v>24</v>
      </c>
      <c r="F329" s="7">
        <v>1</v>
      </c>
      <c r="G329" s="7" t="s">
        <v>43</v>
      </c>
      <c r="H329" s="4" t="s">
        <v>701</v>
      </c>
      <c r="N329" s="7" t="s">
        <v>30</v>
      </c>
      <c r="P329" s="7" t="s">
        <v>31</v>
      </c>
    </row>
    <row r="330" spans="1:16" x14ac:dyDescent="0.2">
      <c r="A330" s="4">
        <v>329</v>
      </c>
      <c r="B330" s="7">
        <v>216</v>
      </c>
      <c r="C330" s="6" t="s">
        <v>700</v>
      </c>
      <c r="D330" s="6" t="s">
        <v>475</v>
      </c>
      <c r="E330" s="7" t="s">
        <v>24</v>
      </c>
      <c r="F330" s="7">
        <v>6</v>
      </c>
      <c r="G330" s="7" t="s">
        <v>25</v>
      </c>
      <c r="H330" s="4" t="s">
        <v>702</v>
      </c>
      <c r="N330" s="7" t="s">
        <v>30</v>
      </c>
      <c r="P330" s="7" t="s">
        <v>31</v>
      </c>
    </row>
    <row r="331" spans="1:16" hidden="1" x14ac:dyDescent="0.2">
      <c r="A331" s="4">
        <v>330</v>
      </c>
      <c r="B331" s="7">
        <v>219</v>
      </c>
      <c r="C331" s="6" t="s">
        <v>703</v>
      </c>
      <c r="D331" s="6" t="s">
        <v>475</v>
      </c>
      <c r="E331" s="7" t="s">
        <v>125</v>
      </c>
      <c r="F331" s="7">
        <v>5</v>
      </c>
      <c r="G331" s="7" t="s">
        <v>86</v>
      </c>
      <c r="H331" s="4" t="s">
        <v>704</v>
      </c>
      <c r="N331" s="7" t="s">
        <v>30</v>
      </c>
      <c r="P331" s="7" t="s">
        <v>31</v>
      </c>
    </row>
    <row r="332" spans="1:16" hidden="1" x14ac:dyDescent="0.2">
      <c r="A332" s="4">
        <v>331</v>
      </c>
      <c r="B332" s="7">
        <v>227</v>
      </c>
      <c r="C332" s="6" t="s">
        <v>705</v>
      </c>
      <c r="D332" s="6" t="s">
        <v>475</v>
      </c>
      <c r="E332" s="7" t="s">
        <v>125</v>
      </c>
      <c r="F332" s="7">
        <v>4</v>
      </c>
      <c r="G332" s="7" t="s">
        <v>43</v>
      </c>
      <c r="H332" s="4" t="s">
        <v>706</v>
      </c>
      <c r="N332" s="7" t="s">
        <v>30</v>
      </c>
      <c r="P332" s="7" t="s">
        <v>31</v>
      </c>
    </row>
    <row r="333" spans="1:16" hidden="1" x14ac:dyDescent="0.2">
      <c r="A333" s="4">
        <v>332</v>
      </c>
      <c r="B333" s="7">
        <v>227</v>
      </c>
      <c r="C333" s="6" t="s">
        <v>705</v>
      </c>
      <c r="D333" s="6" t="s">
        <v>475</v>
      </c>
      <c r="E333" s="7" t="s">
        <v>125</v>
      </c>
      <c r="F333" s="7">
        <v>9</v>
      </c>
      <c r="G333" s="7" t="s">
        <v>86</v>
      </c>
      <c r="H333" s="4" t="s">
        <v>707</v>
      </c>
      <c r="N333" s="7" t="s">
        <v>30</v>
      </c>
      <c r="P333" s="7" t="s">
        <v>31</v>
      </c>
    </row>
    <row r="334" spans="1:16" hidden="1" x14ac:dyDescent="0.2">
      <c r="A334" s="4">
        <v>333</v>
      </c>
      <c r="B334" s="7">
        <v>227</v>
      </c>
      <c r="C334" s="6" t="s">
        <v>705</v>
      </c>
      <c r="D334" s="6" t="s">
        <v>475</v>
      </c>
      <c r="E334" s="7" t="s">
        <v>125</v>
      </c>
      <c r="F334" s="7">
        <v>10</v>
      </c>
      <c r="G334" s="7" t="s">
        <v>62</v>
      </c>
      <c r="H334" s="4" t="s">
        <v>708</v>
      </c>
      <c r="N334" s="7" t="s">
        <v>30</v>
      </c>
      <c r="P334" s="7" t="s">
        <v>57</v>
      </c>
    </row>
    <row r="335" spans="1:16" hidden="1" x14ac:dyDescent="0.2">
      <c r="A335" s="4">
        <v>334</v>
      </c>
      <c r="B335" s="7">
        <v>227</v>
      </c>
      <c r="C335" s="6" t="s">
        <v>705</v>
      </c>
      <c r="D335" s="6" t="s">
        <v>475</v>
      </c>
      <c r="E335" s="7" t="s">
        <v>125</v>
      </c>
      <c r="F335" s="7">
        <v>10</v>
      </c>
      <c r="G335" s="7" t="s">
        <v>86</v>
      </c>
      <c r="H335" s="4" t="s">
        <v>709</v>
      </c>
      <c r="N335" s="7" t="s">
        <v>30</v>
      </c>
      <c r="P335" s="7" t="s">
        <v>31</v>
      </c>
    </row>
    <row r="336" spans="1:16" x14ac:dyDescent="0.2">
      <c r="A336" s="4">
        <v>335</v>
      </c>
      <c r="B336" s="7">
        <v>231</v>
      </c>
      <c r="C336" s="6" t="s">
        <v>710</v>
      </c>
      <c r="D336" s="6" t="s">
        <v>475</v>
      </c>
      <c r="E336" s="7" t="s">
        <v>24</v>
      </c>
      <c r="F336" s="7">
        <v>1</v>
      </c>
      <c r="G336" s="7" t="s">
        <v>25</v>
      </c>
      <c r="H336" s="4" t="s">
        <v>711</v>
      </c>
      <c r="N336" s="7" t="s">
        <v>46</v>
      </c>
      <c r="P336" s="7" t="s">
        <v>31</v>
      </c>
    </row>
    <row r="337" spans="1:16" hidden="1" x14ac:dyDescent="0.2">
      <c r="A337" s="4">
        <v>336</v>
      </c>
      <c r="B337" s="7">
        <v>239</v>
      </c>
      <c r="C337" s="6" t="s">
        <v>712</v>
      </c>
      <c r="D337" s="6" t="s">
        <v>475</v>
      </c>
      <c r="E337" s="7" t="s">
        <v>24</v>
      </c>
      <c r="F337" s="7">
        <v>1</v>
      </c>
      <c r="G337" s="7" t="s">
        <v>68</v>
      </c>
      <c r="H337" s="4" t="s">
        <v>713</v>
      </c>
      <c r="N337" s="7" t="s">
        <v>30</v>
      </c>
      <c r="P337" s="7" t="s">
        <v>57</v>
      </c>
    </row>
    <row r="338" spans="1:16" x14ac:dyDescent="0.2">
      <c r="A338" s="4">
        <v>337</v>
      </c>
      <c r="B338" s="7">
        <v>239</v>
      </c>
      <c r="C338" s="6" t="s">
        <v>712</v>
      </c>
      <c r="D338" s="6" t="s">
        <v>475</v>
      </c>
      <c r="E338" s="7" t="s">
        <v>24</v>
      </c>
      <c r="F338" s="7">
        <v>1</v>
      </c>
      <c r="G338" s="7" t="s">
        <v>25</v>
      </c>
      <c r="H338" s="4" t="s">
        <v>714</v>
      </c>
      <c r="N338" s="7" t="s">
        <v>46</v>
      </c>
      <c r="P338" s="7" t="s">
        <v>31</v>
      </c>
    </row>
    <row r="339" spans="1:16" hidden="1" x14ac:dyDescent="0.2">
      <c r="A339" s="4">
        <v>338</v>
      </c>
      <c r="B339" s="7">
        <v>239</v>
      </c>
      <c r="C339" s="6" t="s">
        <v>712</v>
      </c>
      <c r="D339" s="6" t="s">
        <v>475</v>
      </c>
      <c r="E339" s="7" t="s">
        <v>24</v>
      </c>
      <c r="F339" s="7">
        <v>3</v>
      </c>
      <c r="G339" s="7" t="s">
        <v>36</v>
      </c>
      <c r="H339" s="4" t="s">
        <v>715</v>
      </c>
      <c r="N339" s="7" t="s">
        <v>30</v>
      </c>
      <c r="P339" s="7" t="s">
        <v>31</v>
      </c>
    </row>
    <row r="340" spans="1:16" hidden="1" x14ac:dyDescent="0.2">
      <c r="A340" s="4">
        <v>339</v>
      </c>
      <c r="B340" s="7">
        <v>239</v>
      </c>
      <c r="C340" s="6" t="s">
        <v>712</v>
      </c>
      <c r="D340" s="6" t="s">
        <v>475</v>
      </c>
      <c r="E340" s="7" t="s">
        <v>24</v>
      </c>
      <c r="F340" s="7">
        <v>3</v>
      </c>
      <c r="G340" s="7" t="s">
        <v>182</v>
      </c>
      <c r="H340" s="4" t="s">
        <v>716</v>
      </c>
      <c r="N340" s="7" t="s">
        <v>30</v>
      </c>
      <c r="P340" s="7" t="s">
        <v>57</v>
      </c>
    </row>
    <row r="341" spans="1:16" hidden="1" x14ac:dyDescent="0.2">
      <c r="A341" s="4">
        <v>340</v>
      </c>
      <c r="B341" s="7">
        <v>244</v>
      </c>
      <c r="C341" s="6" t="s">
        <v>717</v>
      </c>
      <c r="D341" s="6" t="s">
        <v>475</v>
      </c>
      <c r="E341" s="7" t="s">
        <v>125</v>
      </c>
    </row>
    <row r="342" spans="1:16" hidden="1" x14ac:dyDescent="0.2">
      <c r="A342" s="4">
        <v>341</v>
      </c>
      <c r="B342" s="7">
        <v>257</v>
      </c>
      <c r="C342" s="6" t="s">
        <v>718</v>
      </c>
      <c r="D342" s="6" t="s">
        <v>475</v>
      </c>
      <c r="E342" s="7" t="s">
        <v>125</v>
      </c>
    </row>
    <row r="343" spans="1:16" hidden="1" x14ac:dyDescent="0.2">
      <c r="A343" s="4">
        <v>342</v>
      </c>
      <c r="B343" s="7">
        <v>259</v>
      </c>
      <c r="C343" s="6" t="s">
        <v>719</v>
      </c>
      <c r="D343" s="6" t="s">
        <v>475</v>
      </c>
      <c r="E343" s="7" t="s">
        <v>125</v>
      </c>
      <c r="F343" s="7">
        <v>8</v>
      </c>
      <c r="G343" s="7" t="s">
        <v>164</v>
      </c>
      <c r="H343" s="4" t="s">
        <v>720</v>
      </c>
      <c r="N343" s="7" t="s">
        <v>46</v>
      </c>
      <c r="P343" s="7" t="s">
        <v>31</v>
      </c>
    </row>
    <row r="344" spans="1:16" hidden="1" x14ac:dyDescent="0.2">
      <c r="A344" s="4">
        <v>343</v>
      </c>
      <c r="B344" s="7">
        <v>259</v>
      </c>
      <c r="C344" s="6" t="s">
        <v>719</v>
      </c>
      <c r="D344" s="6" t="s">
        <v>475</v>
      </c>
      <c r="E344" s="7" t="s">
        <v>125</v>
      </c>
      <c r="F344" s="7">
        <v>10</v>
      </c>
      <c r="G344" s="7" t="s">
        <v>62</v>
      </c>
      <c r="H344" s="4" t="s">
        <v>721</v>
      </c>
      <c r="N344" s="7" t="s">
        <v>30</v>
      </c>
      <c r="P344" s="7" t="s">
        <v>57</v>
      </c>
    </row>
    <row r="345" spans="1:16" hidden="1" x14ac:dyDescent="0.2">
      <c r="A345" s="4">
        <v>344</v>
      </c>
      <c r="B345" s="7">
        <v>260</v>
      </c>
      <c r="C345" s="6" t="s">
        <v>722</v>
      </c>
      <c r="D345" s="6" t="s">
        <v>475</v>
      </c>
      <c r="E345" s="7" t="s">
        <v>42</v>
      </c>
    </row>
    <row r="346" spans="1:16" hidden="1" x14ac:dyDescent="0.2">
      <c r="A346" s="4">
        <v>345</v>
      </c>
      <c r="B346" s="7">
        <v>262</v>
      </c>
      <c r="C346" s="6" t="s">
        <v>723</v>
      </c>
      <c r="D346" s="6" t="s">
        <v>475</v>
      </c>
      <c r="E346" s="7" t="s">
        <v>42</v>
      </c>
      <c r="F346" s="7">
        <v>1</v>
      </c>
      <c r="G346" s="7" t="s">
        <v>62</v>
      </c>
      <c r="H346" s="4" t="s">
        <v>724</v>
      </c>
      <c r="N346" s="7" t="s">
        <v>30</v>
      </c>
      <c r="P346" s="7" t="s">
        <v>57</v>
      </c>
    </row>
    <row r="347" spans="1:16" hidden="1" x14ac:dyDescent="0.2">
      <c r="A347" s="4">
        <v>346</v>
      </c>
      <c r="B347" s="7">
        <v>262</v>
      </c>
      <c r="C347" s="6" t="s">
        <v>723</v>
      </c>
      <c r="D347" s="6" t="s">
        <v>475</v>
      </c>
      <c r="E347" s="7" t="s">
        <v>42</v>
      </c>
      <c r="F347" s="7">
        <v>2</v>
      </c>
      <c r="G347" s="7" t="s">
        <v>36</v>
      </c>
      <c r="H347" s="4" t="s">
        <v>725</v>
      </c>
      <c r="N347" s="7" t="s">
        <v>30</v>
      </c>
      <c r="P347" s="7" t="s">
        <v>31</v>
      </c>
    </row>
    <row r="348" spans="1:16" hidden="1" x14ac:dyDescent="0.2">
      <c r="A348" s="4">
        <v>347</v>
      </c>
      <c r="B348" s="7">
        <v>266</v>
      </c>
      <c r="C348" s="6" t="s">
        <v>726</v>
      </c>
      <c r="D348" s="6" t="s">
        <v>475</v>
      </c>
      <c r="E348" s="7" t="s">
        <v>24</v>
      </c>
      <c r="F348" s="7">
        <v>1</v>
      </c>
      <c r="G348" s="7" t="s">
        <v>43</v>
      </c>
      <c r="H348" s="4" t="s">
        <v>727</v>
      </c>
      <c r="N348" s="7" t="s">
        <v>30</v>
      </c>
      <c r="P348" s="7" t="s">
        <v>31</v>
      </c>
    </row>
    <row r="349" spans="1:16" x14ac:dyDescent="0.2">
      <c r="A349" s="4">
        <v>348</v>
      </c>
      <c r="B349" s="7">
        <v>266</v>
      </c>
      <c r="C349" s="6" t="s">
        <v>726</v>
      </c>
      <c r="D349" s="6" t="s">
        <v>475</v>
      </c>
      <c r="E349" s="7" t="s">
        <v>24</v>
      </c>
      <c r="F349" s="7">
        <v>1</v>
      </c>
      <c r="G349" s="7" t="s">
        <v>25</v>
      </c>
      <c r="H349" s="4" t="s">
        <v>728</v>
      </c>
      <c r="N349" s="7" t="s">
        <v>46</v>
      </c>
      <c r="P349" s="7" t="s">
        <v>31</v>
      </c>
    </row>
    <row r="350" spans="1:16" x14ac:dyDescent="0.2">
      <c r="A350" s="4">
        <v>349</v>
      </c>
      <c r="B350" s="7">
        <v>266</v>
      </c>
      <c r="C350" s="6" t="s">
        <v>726</v>
      </c>
      <c r="D350" s="6" t="s">
        <v>475</v>
      </c>
      <c r="E350" s="7" t="s">
        <v>24</v>
      </c>
      <c r="F350" s="7">
        <v>2</v>
      </c>
      <c r="G350" s="7" t="s">
        <v>25</v>
      </c>
      <c r="H350" s="4" t="s">
        <v>729</v>
      </c>
      <c r="N350" s="7" t="s">
        <v>30</v>
      </c>
      <c r="P350" s="7" t="s">
        <v>31</v>
      </c>
    </row>
    <row r="351" spans="1:16" hidden="1" x14ac:dyDescent="0.2">
      <c r="A351" s="4">
        <v>350</v>
      </c>
      <c r="B351" s="7">
        <v>266</v>
      </c>
      <c r="C351" s="6" t="s">
        <v>726</v>
      </c>
      <c r="D351" s="6" t="s">
        <v>475</v>
      </c>
      <c r="E351" s="7" t="s">
        <v>24</v>
      </c>
      <c r="F351" s="7">
        <v>2</v>
      </c>
      <c r="G351" s="7" t="s">
        <v>36</v>
      </c>
      <c r="H351" s="4" t="s">
        <v>730</v>
      </c>
      <c r="N351" s="7" t="s">
        <v>30</v>
      </c>
      <c r="P351" s="7" t="s">
        <v>31</v>
      </c>
    </row>
    <row r="352" spans="1:16" hidden="1" x14ac:dyDescent="0.2">
      <c r="A352" s="4">
        <v>351</v>
      </c>
      <c r="B352" s="7">
        <v>266</v>
      </c>
      <c r="C352" s="6" t="s">
        <v>726</v>
      </c>
      <c r="D352" s="6" t="s">
        <v>475</v>
      </c>
      <c r="E352" s="7" t="s">
        <v>24</v>
      </c>
      <c r="F352" s="7">
        <v>4</v>
      </c>
      <c r="G352" s="7" t="s">
        <v>164</v>
      </c>
      <c r="H352" s="4" t="s">
        <v>731</v>
      </c>
      <c r="N352" s="7" t="s">
        <v>46</v>
      </c>
      <c r="P352" s="7" t="s">
        <v>31</v>
      </c>
    </row>
    <row r="353" spans="1:16" hidden="1" x14ac:dyDescent="0.2">
      <c r="A353" s="4">
        <v>352</v>
      </c>
      <c r="B353" s="7">
        <v>266</v>
      </c>
      <c r="C353" s="6" t="s">
        <v>726</v>
      </c>
      <c r="D353" s="6" t="s">
        <v>475</v>
      </c>
      <c r="E353" s="7" t="s">
        <v>24</v>
      </c>
      <c r="F353" s="7">
        <v>4</v>
      </c>
      <c r="G353" s="7" t="s">
        <v>86</v>
      </c>
      <c r="H353" s="4" t="s">
        <v>732</v>
      </c>
      <c r="N353" s="7" t="s">
        <v>30</v>
      </c>
      <c r="P353" s="7" t="s">
        <v>31</v>
      </c>
    </row>
    <row r="354" spans="1:16" hidden="1" x14ac:dyDescent="0.2">
      <c r="A354" s="4">
        <v>353</v>
      </c>
      <c r="B354" s="7">
        <v>266</v>
      </c>
      <c r="C354" s="6" t="s">
        <v>726</v>
      </c>
      <c r="D354" s="6" t="s">
        <v>475</v>
      </c>
      <c r="E354" s="7" t="s">
        <v>24</v>
      </c>
      <c r="F354" s="7">
        <v>5</v>
      </c>
      <c r="G354" s="7" t="s">
        <v>62</v>
      </c>
      <c r="H354" s="4" t="s">
        <v>733</v>
      </c>
      <c r="N354" s="7" t="s">
        <v>30</v>
      </c>
      <c r="P354" s="7" t="s">
        <v>57</v>
      </c>
    </row>
    <row r="355" spans="1:16" hidden="1" x14ac:dyDescent="0.2">
      <c r="A355" s="4">
        <v>354</v>
      </c>
      <c r="B355" s="7">
        <v>266</v>
      </c>
      <c r="C355" s="6" t="s">
        <v>726</v>
      </c>
      <c r="D355" s="6" t="s">
        <v>475</v>
      </c>
      <c r="E355" s="7" t="s">
        <v>24</v>
      </c>
      <c r="F355" s="7">
        <v>7</v>
      </c>
      <c r="G355" s="7" t="s">
        <v>68</v>
      </c>
      <c r="H355" s="4" t="s">
        <v>734</v>
      </c>
      <c r="N355" s="7" t="s">
        <v>46</v>
      </c>
      <c r="P355" s="7" t="s">
        <v>57</v>
      </c>
    </row>
    <row r="356" spans="1:16" hidden="1" x14ac:dyDescent="0.2">
      <c r="A356" s="4">
        <v>355</v>
      </c>
      <c r="B356" s="7">
        <v>266</v>
      </c>
      <c r="C356" s="6" t="s">
        <v>726</v>
      </c>
      <c r="D356" s="6" t="s">
        <v>475</v>
      </c>
      <c r="E356" s="7" t="s">
        <v>24</v>
      </c>
      <c r="F356" s="7">
        <v>8</v>
      </c>
      <c r="G356" s="7" t="s">
        <v>119</v>
      </c>
      <c r="H356" s="4" t="s">
        <v>735</v>
      </c>
      <c r="N356" s="7" t="s">
        <v>30</v>
      </c>
      <c r="P356" s="7" t="s">
        <v>31</v>
      </c>
    </row>
    <row r="357" spans="1:16" hidden="1" x14ac:dyDescent="0.2">
      <c r="A357" s="4">
        <v>356</v>
      </c>
      <c r="B357" s="7">
        <v>267</v>
      </c>
      <c r="C357" s="6" t="s">
        <v>736</v>
      </c>
      <c r="D357" s="6" t="s">
        <v>475</v>
      </c>
      <c r="E357" s="7" t="s">
        <v>42</v>
      </c>
    </row>
    <row r="358" spans="1:16" x14ac:dyDescent="0.2">
      <c r="A358" s="4">
        <v>357</v>
      </c>
      <c r="B358" s="7">
        <v>271</v>
      </c>
      <c r="C358" s="6" t="s">
        <v>737</v>
      </c>
      <c r="D358" s="6" t="s">
        <v>475</v>
      </c>
      <c r="E358" s="7" t="s">
        <v>125</v>
      </c>
      <c r="F358" s="7">
        <v>1</v>
      </c>
      <c r="G358" s="7" t="s">
        <v>25</v>
      </c>
      <c r="H358" s="4" t="s">
        <v>738</v>
      </c>
      <c r="N358" s="7" t="s">
        <v>30</v>
      </c>
      <c r="P358" s="7" t="s">
        <v>31</v>
      </c>
    </row>
    <row r="359" spans="1:16" hidden="1" x14ac:dyDescent="0.2">
      <c r="A359" s="4">
        <v>358</v>
      </c>
      <c r="B359" s="7">
        <v>271</v>
      </c>
      <c r="C359" s="6" t="s">
        <v>737</v>
      </c>
      <c r="D359" s="6" t="s">
        <v>475</v>
      </c>
      <c r="E359" s="7" t="s">
        <v>125</v>
      </c>
      <c r="F359" s="7">
        <v>1</v>
      </c>
      <c r="G359" s="7" t="s">
        <v>86</v>
      </c>
      <c r="H359" s="4" t="s">
        <v>739</v>
      </c>
      <c r="N359" s="7" t="s">
        <v>30</v>
      </c>
      <c r="P359" s="7" t="s">
        <v>31</v>
      </c>
    </row>
    <row r="360" spans="1:16" x14ac:dyDescent="0.2">
      <c r="A360" s="4">
        <v>359</v>
      </c>
      <c r="B360" s="7">
        <v>271</v>
      </c>
      <c r="C360" s="6" t="s">
        <v>737</v>
      </c>
      <c r="D360" s="6" t="s">
        <v>475</v>
      </c>
      <c r="E360" s="7" t="s">
        <v>125</v>
      </c>
      <c r="F360" s="7">
        <v>2</v>
      </c>
      <c r="G360" s="7" t="s">
        <v>25</v>
      </c>
      <c r="H360" s="4" t="s">
        <v>740</v>
      </c>
      <c r="N360" s="7" t="s">
        <v>30</v>
      </c>
      <c r="P360" s="7" t="s">
        <v>31</v>
      </c>
    </row>
    <row r="361" spans="1:16" hidden="1" x14ac:dyDescent="0.2">
      <c r="A361" s="4">
        <v>360</v>
      </c>
      <c r="B361" s="7">
        <v>271</v>
      </c>
      <c r="C361" s="6" t="s">
        <v>737</v>
      </c>
      <c r="D361" s="6" t="s">
        <v>475</v>
      </c>
      <c r="E361" s="7" t="s">
        <v>125</v>
      </c>
      <c r="F361" s="7">
        <v>6</v>
      </c>
      <c r="G361" s="7" t="s">
        <v>86</v>
      </c>
      <c r="H361" s="4" t="s">
        <v>741</v>
      </c>
      <c r="N361" s="7" t="s">
        <v>30</v>
      </c>
      <c r="P361" s="7" t="s">
        <v>31</v>
      </c>
    </row>
    <row r="362" spans="1:16" hidden="1" x14ac:dyDescent="0.2">
      <c r="A362" s="4">
        <v>361</v>
      </c>
      <c r="B362" s="7">
        <v>273</v>
      </c>
      <c r="C362" s="6" t="s">
        <v>742</v>
      </c>
      <c r="D362" s="6" t="s">
        <v>475</v>
      </c>
      <c r="E362" s="7" t="s">
        <v>24</v>
      </c>
      <c r="F362" s="7">
        <v>3</v>
      </c>
      <c r="G362" s="7" t="s">
        <v>62</v>
      </c>
      <c r="H362" s="4" t="s">
        <v>743</v>
      </c>
      <c r="N362" s="7" t="s">
        <v>30</v>
      </c>
      <c r="P362" s="7" t="s">
        <v>57</v>
      </c>
    </row>
    <row r="363" spans="1:16" hidden="1" x14ac:dyDescent="0.2">
      <c r="A363" s="4">
        <v>362</v>
      </c>
      <c r="B363" s="7">
        <v>273</v>
      </c>
      <c r="C363" s="6" t="s">
        <v>742</v>
      </c>
      <c r="D363" s="6" t="s">
        <v>475</v>
      </c>
      <c r="E363" s="7" t="s">
        <v>24</v>
      </c>
      <c r="F363" s="7">
        <v>4</v>
      </c>
      <c r="G363" s="7" t="s">
        <v>86</v>
      </c>
      <c r="H363" s="4" t="s">
        <v>744</v>
      </c>
      <c r="N363" s="7" t="s">
        <v>30</v>
      </c>
      <c r="P363" s="7" t="s">
        <v>31</v>
      </c>
    </row>
    <row r="364" spans="1:16" hidden="1" x14ac:dyDescent="0.2">
      <c r="A364" s="4">
        <v>363</v>
      </c>
      <c r="B364" s="7">
        <v>273</v>
      </c>
      <c r="C364" s="6" t="s">
        <v>742</v>
      </c>
      <c r="D364" s="6" t="s">
        <v>475</v>
      </c>
      <c r="E364" s="7" t="s">
        <v>24</v>
      </c>
      <c r="F364" s="7">
        <v>4</v>
      </c>
      <c r="G364" s="7" t="s">
        <v>62</v>
      </c>
      <c r="H364" s="4" t="s">
        <v>745</v>
      </c>
      <c r="N364" s="7" t="s">
        <v>30</v>
      </c>
      <c r="P364" s="7" t="s">
        <v>57</v>
      </c>
    </row>
    <row r="365" spans="1:16" hidden="1" x14ac:dyDescent="0.2">
      <c r="A365" s="4">
        <v>364</v>
      </c>
      <c r="B365" s="7">
        <v>273</v>
      </c>
      <c r="C365" s="6" t="s">
        <v>742</v>
      </c>
      <c r="D365" s="6" t="s">
        <v>475</v>
      </c>
      <c r="E365" s="7" t="s">
        <v>24</v>
      </c>
      <c r="F365" s="7">
        <v>4</v>
      </c>
      <c r="G365" s="7" t="s">
        <v>86</v>
      </c>
      <c r="H365" s="4" t="s">
        <v>746</v>
      </c>
      <c r="N365" s="7" t="s">
        <v>30</v>
      </c>
      <c r="P365" s="7" t="s">
        <v>31</v>
      </c>
    </row>
    <row r="366" spans="1:16" hidden="1" x14ac:dyDescent="0.2">
      <c r="A366" s="4">
        <v>365</v>
      </c>
      <c r="B366" s="7">
        <v>273</v>
      </c>
      <c r="C366" s="6" t="s">
        <v>742</v>
      </c>
      <c r="D366" s="6" t="s">
        <v>475</v>
      </c>
      <c r="E366" s="7" t="s">
        <v>24</v>
      </c>
      <c r="F366" s="7">
        <v>7</v>
      </c>
      <c r="G366" s="7" t="s">
        <v>62</v>
      </c>
      <c r="H366" s="4" t="s">
        <v>747</v>
      </c>
      <c r="N366" s="7" t="s">
        <v>30</v>
      </c>
      <c r="P366" s="7" t="s">
        <v>57</v>
      </c>
    </row>
    <row r="367" spans="1:16" hidden="1" x14ac:dyDescent="0.2">
      <c r="A367" s="4">
        <v>366</v>
      </c>
      <c r="B367" s="7">
        <v>273</v>
      </c>
      <c r="C367" s="6" t="s">
        <v>742</v>
      </c>
      <c r="D367" s="6" t="s">
        <v>475</v>
      </c>
      <c r="E367" s="7" t="s">
        <v>24</v>
      </c>
      <c r="F367" s="7">
        <v>7</v>
      </c>
      <c r="G367" s="7" t="s">
        <v>62</v>
      </c>
      <c r="H367" s="4" t="s">
        <v>748</v>
      </c>
      <c r="N367" s="7" t="s">
        <v>30</v>
      </c>
      <c r="P367" s="7" t="s">
        <v>57</v>
      </c>
    </row>
    <row r="368" spans="1:16" hidden="1" x14ac:dyDescent="0.2">
      <c r="A368" s="4">
        <v>367</v>
      </c>
      <c r="B368" s="7">
        <v>273</v>
      </c>
      <c r="C368" s="6" t="s">
        <v>742</v>
      </c>
      <c r="D368" s="6" t="s">
        <v>475</v>
      </c>
      <c r="E368" s="7" t="s">
        <v>24</v>
      </c>
      <c r="F368" s="7">
        <v>8</v>
      </c>
      <c r="G368" s="7" t="s">
        <v>36</v>
      </c>
      <c r="H368" s="4" t="s">
        <v>749</v>
      </c>
      <c r="N368" s="7" t="s">
        <v>30</v>
      </c>
      <c r="P368" s="7" t="s">
        <v>31</v>
      </c>
    </row>
    <row r="369" spans="1:16" hidden="1" x14ac:dyDescent="0.2">
      <c r="A369" s="4">
        <v>368</v>
      </c>
      <c r="B369" s="7">
        <v>273</v>
      </c>
      <c r="C369" s="6" t="s">
        <v>742</v>
      </c>
      <c r="D369" s="6" t="s">
        <v>475</v>
      </c>
      <c r="E369" s="7" t="s">
        <v>24</v>
      </c>
      <c r="F369" s="7">
        <v>9</v>
      </c>
      <c r="G369" s="7" t="s">
        <v>182</v>
      </c>
      <c r="H369" s="4" t="s">
        <v>750</v>
      </c>
      <c r="N369" s="7" t="s">
        <v>30</v>
      </c>
      <c r="P369" s="7" t="s">
        <v>57</v>
      </c>
    </row>
    <row r="370" spans="1:16" hidden="1" x14ac:dyDescent="0.2">
      <c r="A370" s="4">
        <v>369</v>
      </c>
      <c r="B370" s="7">
        <v>273</v>
      </c>
      <c r="C370" s="6" t="s">
        <v>742</v>
      </c>
      <c r="D370" s="6" t="s">
        <v>475</v>
      </c>
      <c r="E370" s="7" t="s">
        <v>24</v>
      </c>
      <c r="F370" s="7">
        <v>9</v>
      </c>
      <c r="G370" s="7" t="s">
        <v>119</v>
      </c>
      <c r="H370" s="4" t="s">
        <v>751</v>
      </c>
      <c r="N370" s="7" t="s">
        <v>30</v>
      </c>
      <c r="P370" s="7" t="s">
        <v>31</v>
      </c>
    </row>
    <row r="371" spans="1:16" hidden="1" x14ac:dyDescent="0.2">
      <c r="A371" s="4">
        <v>370</v>
      </c>
      <c r="B371" s="7">
        <v>273</v>
      </c>
      <c r="C371" s="6" t="s">
        <v>742</v>
      </c>
      <c r="D371" s="6" t="s">
        <v>475</v>
      </c>
      <c r="E371" s="7" t="s">
        <v>24</v>
      </c>
      <c r="F371" s="7">
        <v>10</v>
      </c>
      <c r="G371" s="7" t="s">
        <v>62</v>
      </c>
      <c r="H371" s="4" t="s">
        <v>752</v>
      </c>
      <c r="N371" s="7" t="s">
        <v>30</v>
      </c>
      <c r="P371" s="7" t="s">
        <v>57</v>
      </c>
    </row>
    <row r="372" spans="1:16" hidden="1" x14ac:dyDescent="0.2">
      <c r="A372" s="4">
        <v>371</v>
      </c>
      <c r="B372" s="7">
        <v>273</v>
      </c>
      <c r="C372" s="6" t="s">
        <v>742</v>
      </c>
      <c r="D372" s="6" t="s">
        <v>475</v>
      </c>
      <c r="E372" s="7" t="s">
        <v>24</v>
      </c>
      <c r="F372" s="7">
        <v>10</v>
      </c>
      <c r="G372" s="7" t="s">
        <v>62</v>
      </c>
      <c r="H372" s="4" t="s">
        <v>753</v>
      </c>
      <c r="N372" s="7" t="s">
        <v>30</v>
      </c>
      <c r="P372" s="7" t="s">
        <v>57</v>
      </c>
    </row>
    <row r="373" spans="1:16" hidden="1" x14ac:dyDescent="0.2">
      <c r="A373" s="4">
        <v>372</v>
      </c>
      <c r="B373" s="7">
        <v>281</v>
      </c>
      <c r="C373" s="6" t="s">
        <v>754</v>
      </c>
      <c r="D373" s="6" t="s">
        <v>475</v>
      </c>
      <c r="E373" s="7" t="s">
        <v>42</v>
      </c>
      <c r="F373" s="7">
        <v>2</v>
      </c>
      <c r="G373" s="7" t="s">
        <v>36</v>
      </c>
      <c r="H373" s="4" t="s">
        <v>755</v>
      </c>
      <c r="N373" s="7" t="s">
        <v>30</v>
      </c>
      <c r="P373" s="7" t="s">
        <v>31</v>
      </c>
    </row>
    <row r="374" spans="1:16" hidden="1" x14ac:dyDescent="0.2">
      <c r="A374" s="4">
        <v>373</v>
      </c>
      <c r="B374" s="7">
        <v>281</v>
      </c>
      <c r="C374" s="6" t="s">
        <v>754</v>
      </c>
      <c r="D374" s="6" t="s">
        <v>475</v>
      </c>
      <c r="E374" s="7" t="s">
        <v>42</v>
      </c>
      <c r="F374" s="7">
        <v>2</v>
      </c>
      <c r="G374" s="7" t="s">
        <v>86</v>
      </c>
      <c r="H374" s="4" t="s">
        <v>756</v>
      </c>
      <c r="N374" s="7" t="s">
        <v>30</v>
      </c>
      <c r="P374" s="7" t="s">
        <v>31</v>
      </c>
    </row>
    <row r="375" spans="1:16" hidden="1" x14ac:dyDescent="0.2">
      <c r="A375" s="4">
        <v>374</v>
      </c>
      <c r="B375" s="7">
        <v>282</v>
      </c>
      <c r="C375" s="6" t="s">
        <v>757</v>
      </c>
      <c r="D375" s="6" t="s">
        <v>475</v>
      </c>
      <c r="E375" s="7" t="s">
        <v>125</v>
      </c>
      <c r="F375" s="7">
        <v>1</v>
      </c>
      <c r="G375" s="7" t="s">
        <v>119</v>
      </c>
      <c r="H375" s="4" t="s">
        <v>758</v>
      </c>
      <c r="N375" s="7" t="s">
        <v>30</v>
      </c>
      <c r="P375" s="7" t="s">
        <v>31</v>
      </c>
    </row>
    <row r="376" spans="1:16" hidden="1" x14ac:dyDescent="0.2">
      <c r="A376" s="4">
        <v>375</v>
      </c>
      <c r="B376" s="7">
        <v>282</v>
      </c>
      <c r="C376" s="6" t="s">
        <v>757</v>
      </c>
      <c r="D376" s="6" t="s">
        <v>475</v>
      </c>
      <c r="E376" s="7" t="s">
        <v>125</v>
      </c>
      <c r="F376" s="7">
        <v>3</v>
      </c>
      <c r="G376" s="7" t="s">
        <v>62</v>
      </c>
      <c r="H376" s="4" t="s">
        <v>759</v>
      </c>
      <c r="N376" s="7" t="s">
        <v>30</v>
      </c>
      <c r="P376" s="7" t="s">
        <v>57</v>
      </c>
    </row>
    <row r="377" spans="1:16" x14ac:dyDescent="0.2">
      <c r="A377" s="4">
        <v>376</v>
      </c>
      <c r="B377" s="7">
        <v>282</v>
      </c>
      <c r="C377" s="6" t="s">
        <v>757</v>
      </c>
      <c r="D377" s="6" t="s">
        <v>475</v>
      </c>
      <c r="E377" s="7" t="s">
        <v>125</v>
      </c>
      <c r="F377" s="7">
        <v>3</v>
      </c>
      <c r="G377" s="7" t="s">
        <v>25</v>
      </c>
      <c r="H377" s="4" t="s">
        <v>760</v>
      </c>
      <c r="N377" s="7" t="s">
        <v>30</v>
      </c>
      <c r="P377" s="7" t="s">
        <v>31</v>
      </c>
    </row>
    <row r="378" spans="1:16" hidden="1" x14ac:dyDescent="0.2">
      <c r="A378" s="4">
        <v>377</v>
      </c>
      <c r="B378" s="7">
        <v>282</v>
      </c>
      <c r="C378" s="6" t="s">
        <v>757</v>
      </c>
      <c r="D378" s="6" t="s">
        <v>475</v>
      </c>
      <c r="E378" s="7" t="s">
        <v>125</v>
      </c>
      <c r="F378" s="7">
        <v>4</v>
      </c>
      <c r="G378" s="7" t="s">
        <v>43</v>
      </c>
      <c r="H378" s="4" t="s">
        <v>761</v>
      </c>
      <c r="N378" s="7" t="s">
        <v>46</v>
      </c>
      <c r="P378" s="7" t="s">
        <v>31</v>
      </c>
    </row>
    <row r="379" spans="1:16" x14ac:dyDescent="0.2">
      <c r="A379" s="4">
        <v>378</v>
      </c>
      <c r="B379" s="7">
        <v>282</v>
      </c>
      <c r="C379" s="6" t="s">
        <v>757</v>
      </c>
      <c r="D379" s="6" t="s">
        <v>475</v>
      </c>
      <c r="E379" s="7" t="s">
        <v>125</v>
      </c>
      <c r="F379" s="7">
        <v>5</v>
      </c>
      <c r="G379" s="7" t="s">
        <v>25</v>
      </c>
      <c r="H379" s="4" t="s">
        <v>762</v>
      </c>
      <c r="N379" s="7" t="s">
        <v>30</v>
      </c>
      <c r="P379" s="7" t="s">
        <v>31</v>
      </c>
    </row>
    <row r="380" spans="1:16" hidden="1" x14ac:dyDescent="0.2">
      <c r="A380" s="4">
        <v>379</v>
      </c>
      <c r="B380" s="7">
        <v>282</v>
      </c>
      <c r="C380" s="6" t="s">
        <v>757</v>
      </c>
      <c r="D380" s="6" t="s">
        <v>475</v>
      </c>
      <c r="E380" s="7" t="s">
        <v>125</v>
      </c>
      <c r="F380" s="7">
        <v>6</v>
      </c>
      <c r="G380" s="7" t="s">
        <v>43</v>
      </c>
      <c r="H380" s="4" t="s">
        <v>763</v>
      </c>
      <c r="N380" s="7" t="s">
        <v>46</v>
      </c>
      <c r="P380" s="7" t="s">
        <v>31</v>
      </c>
    </row>
    <row r="381" spans="1:16" hidden="1" x14ac:dyDescent="0.2">
      <c r="A381" s="4">
        <v>380</v>
      </c>
      <c r="B381" s="7">
        <v>283</v>
      </c>
      <c r="C381" s="6" t="s">
        <v>764</v>
      </c>
      <c r="D381" s="6" t="s">
        <v>475</v>
      </c>
      <c r="E381" s="7" t="s">
        <v>42</v>
      </c>
      <c r="F381" s="7">
        <v>2</v>
      </c>
      <c r="G381" s="7" t="s">
        <v>43</v>
      </c>
      <c r="H381" s="4" t="s">
        <v>765</v>
      </c>
      <c r="N381" s="7" t="s">
        <v>30</v>
      </c>
      <c r="P381" s="7" t="s">
        <v>31</v>
      </c>
    </row>
    <row r="382" spans="1:16" x14ac:dyDescent="0.2">
      <c r="A382" s="4">
        <v>381</v>
      </c>
      <c r="B382" s="7">
        <v>283</v>
      </c>
      <c r="C382" s="6" t="s">
        <v>764</v>
      </c>
      <c r="D382" s="6" t="s">
        <v>475</v>
      </c>
      <c r="E382" s="7" t="s">
        <v>42</v>
      </c>
      <c r="F382" s="7">
        <v>5</v>
      </c>
      <c r="G382" s="7" t="s">
        <v>25</v>
      </c>
      <c r="H382" s="4" t="s">
        <v>766</v>
      </c>
      <c r="N382" s="7" t="s">
        <v>46</v>
      </c>
      <c r="P382" s="7" t="s">
        <v>31</v>
      </c>
    </row>
    <row r="383" spans="1:16" x14ac:dyDescent="0.2">
      <c r="A383" s="4">
        <v>382</v>
      </c>
      <c r="B383" s="7">
        <v>290</v>
      </c>
      <c r="C383" s="6" t="s">
        <v>767</v>
      </c>
      <c r="D383" s="6" t="s">
        <v>475</v>
      </c>
      <c r="E383" s="7" t="s">
        <v>125</v>
      </c>
      <c r="F383" s="7">
        <v>1</v>
      </c>
      <c r="G383" s="7" t="s">
        <v>25</v>
      </c>
      <c r="H383" s="4" t="s">
        <v>768</v>
      </c>
      <c r="N383" s="7" t="s">
        <v>30</v>
      </c>
      <c r="P383" s="7" t="s">
        <v>31</v>
      </c>
    </row>
    <row r="384" spans="1:16" x14ac:dyDescent="0.2">
      <c r="A384" s="4">
        <v>383</v>
      </c>
      <c r="B384" s="7">
        <v>290</v>
      </c>
      <c r="C384" s="6" t="s">
        <v>767</v>
      </c>
      <c r="D384" s="6" t="s">
        <v>475</v>
      </c>
      <c r="E384" s="7" t="s">
        <v>125</v>
      </c>
      <c r="F384" s="7">
        <v>4</v>
      </c>
      <c r="G384" s="7" t="s">
        <v>25</v>
      </c>
      <c r="H384" s="4" t="s">
        <v>769</v>
      </c>
      <c r="N384" s="7" t="s">
        <v>30</v>
      </c>
      <c r="P384" s="7" t="s">
        <v>31</v>
      </c>
    </row>
    <row r="385" spans="1:16" x14ac:dyDescent="0.2">
      <c r="A385" s="4">
        <v>384</v>
      </c>
      <c r="B385" s="7">
        <v>294</v>
      </c>
      <c r="C385" s="6" t="s">
        <v>770</v>
      </c>
      <c r="D385" s="6" t="s">
        <v>475</v>
      </c>
      <c r="E385" s="7" t="s">
        <v>42</v>
      </c>
      <c r="F385" s="7">
        <v>1</v>
      </c>
      <c r="G385" s="7" t="s">
        <v>25</v>
      </c>
      <c r="H385" s="4" t="s">
        <v>771</v>
      </c>
      <c r="N385" s="7" t="s">
        <v>30</v>
      </c>
      <c r="P385" s="7" t="s">
        <v>31</v>
      </c>
    </row>
    <row r="386" spans="1:16" hidden="1" x14ac:dyDescent="0.2">
      <c r="A386" s="4">
        <v>385</v>
      </c>
      <c r="B386" s="7">
        <v>294</v>
      </c>
      <c r="C386" s="6" t="s">
        <v>770</v>
      </c>
      <c r="D386" s="6" t="s">
        <v>475</v>
      </c>
      <c r="E386" s="7" t="s">
        <v>42</v>
      </c>
      <c r="F386" s="7">
        <v>2</v>
      </c>
      <c r="G386" s="7" t="s">
        <v>43</v>
      </c>
      <c r="H386" s="4" t="s">
        <v>772</v>
      </c>
      <c r="N386" s="7" t="s">
        <v>30</v>
      </c>
      <c r="P386" s="7" t="s">
        <v>31</v>
      </c>
    </row>
    <row r="387" spans="1:16" hidden="1" x14ac:dyDescent="0.2">
      <c r="A387" s="4">
        <v>386</v>
      </c>
      <c r="B387" s="7">
        <v>294</v>
      </c>
      <c r="C387" s="6" t="s">
        <v>770</v>
      </c>
      <c r="D387" s="6" t="s">
        <v>475</v>
      </c>
      <c r="E387" s="7" t="s">
        <v>42</v>
      </c>
      <c r="F387" s="7">
        <v>8</v>
      </c>
      <c r="G387" s="7" t="s">
        <v>43</v>
      </c>
      <c r="H387" s="4" t="s">
        <v>773</v>
      </c>
      <c r="N387" s="7" t="s">
        <v>30</v>
      </c>
      <c r="P387" s="7" t="s">
        <v>31</v>
      </c>
    </row>
    <row r="388" spans="1:16" hidden="1" x14ac:dyDescent="0.2">
      <c r="A388" s="4">
        <v>387</v>
      </c>
      <c r="B388" s="7">
        <v>294</v>
      </c>
      <c r="C388" s="6" t="s">
        <v>770</v>
      </c>
      <c r="D388" s="6" t="s">
        <v>475</v>
      </c>
      <c r="E388" s="7" t="s">
        <v>42</v>
      </c>
      <c r="F388" s="7">
        <v>8</v>
      </c>
      <c r="G388" s="7" t="s">
        <v>62</v>
      </c>
      <c r="H388" s="4" t="s">
        <v>774</v>
      </c>
      <c r="N388" s="7" t="s">
        <v>30</v>
      </c>
      <c r="P388" s="7" t="s">
        <v>57</v>
      </c>
    </row>
    <row r="389" spans="1:16" hidden="1" x14ac:dyDescent="0.2">
      <c r="A389" s="4">
        <v>388</v>
      </c>
      <c r="B389" s="7">
        <v>294</v>
      </c>
      <c r="C389" s="6" t="s">
        <v>770</v>
      </c>
      <c r="D389" s="6" t="s">
        <v>475</v>
      </c>
      <c r="E389" s="7" t="s">
        <v>42</v>
      </c>
      <c r="F389" s="7">
        <v>9</v>
      </c>
      <c r="G389" s="7" t="s">
        <v>86</v>
      </c>
      <c r="H389" s="4" t="s">
        <v>775</v>
      </c>
      <c r="N389" s="7" t="s">
        <v>30</v>
      </c>
      <c r="P389" s="7" t="s">
        <v>31</v>
      </c>
    </row>
    <row r="390" spans="1:16" x14ac:dyDescent="0.2">
      <c r="A390" s="4">
        <v>389</v>
      </c>
      <c r="B390" s="7">
        <v>298</v>
      </c>
      <c r="C390" s="6" t="s">
        <v>776</v>
      </c>
      <c r="D390" s="6" t="s">
        <v>475</v>
      </c>
      <c r="E390" s="7" t="s">
        <v>42</v>
      </c>
      <c r="F390" s="7">
        <v>1</v>
      </c>
      <c r="G390" s="7" t="s">
        <v>25</v>
      </c>
      <c r="H390" s="4" t="s">
        <v>777</v>
      </c>
      <c r="N390" s="7" t="s">
        <v>30</v>
      </c>
      <c r="P390" s="7" t="s">
        <v>31</v>
      </c>
    </row>
    <row r="391" spans="1:16" hidden="1" x14ac:dyDescent="0.2">
      <c r="A391" s="4">
        <v>390</v>
      </c>
      <c r="B391" s="7">
        <v>298</v>
      </c>
      <c r="C391" s="6" t="s">
        <v>776</v>
      </c>
      <c r="D391" s="6" t="s">
        <v>475</v>
      </c>
      <c r="E391" s="7" t="s">
        <v>42</v>
      </c>
      <c r="F391" s="7">
        <v>2</v>
      </c>
      <c r="G391" s="7" t="s">
        <v>43</v>
      </c>
      <c r="H391" s="4" t="s">
        <v>778</v>
      </c>
      <c r="N391" s="7" t="s">
        <v>46</v>
      </c>
      <c r="P391" s="7" t="s">
        <v>31</v>
      </c>
    </row>
    <row r="392" spans="1:16" hidden="1" x14ac:dyDescent="0.2">
      <c r="A392" s="4">
        <v>391</v>
      </c>
      <c r="B392" s="7">
        <v>299</v>
      </c>
      <c r="C392" s="6" t="s">
        <v>779</v>
      </c>
      <c r="D392" s="6" t="s">
        <v>475</v>
      </c>
      <c r="E392" s="7" t="s">
        <v>125</v>
      </c>
      <c r="F392" s="7">
        <v>1</v>
      </c>
      <c r="G392" s="7" t="s">
        <v>62</v>
      </c>
      <c r="H392" s="4" t="s">
        <v>780</v>
      </c>
      <c r="N392" s="7" t="s">
        <v>30</v>
      </c>
      <c r="P392" s="7" t="s">
        <v>57</v>
      </c>
    </row>
    <row r="393" spans="1:16" x14ac:dyDescent="0.2">
      <c r="A393" s="4">
        <v>392</v>
      </c>
      <c r="B393" s="7">
        <v>299</v>
      </c>
      <c r="C393" s="6" t="s">
        <v>779</v>
      </c>
      <c r="D393" s="6" t="s">
        <v>475</v>
      </c>
      <c r="E393" s="7" t="s">
        <v>125</v>
      </c>
      <c r="F393" s="7">
        <v>2</v>
      </c>
      <c r="G393" s="7" t="s">
        <v>25</v>
      </c>
      <c r="H393" s="4" t="s">
        <v>781</v>
      </c>
      <c r="N393" s="7" t="s">
        <v>30</v>
      </c>
      <c r="P393" s="7" t="s">
        <v>31</v>
      </c>
    </row>
    <row r="394" spans="1:16" hidden="1" x14ac:dyDescent="0.2">
      <c r="A394" s="4">
        <v>393</v>
      </c>
      <c r="B394" s="7">
        <v>299</v>
      </c>
      <c r="C394" s="6" t="s">
        <v>779</v>
      </c>
      <c r="D394" s="6" t="s">
        <v>475</v>
      </c>
      <c r="E394" s="7" t="s">
        <v>125</v>
      </c>
      <c r="F394" s="7">
        <v>3</v>
      </c>
      <c r="G394" s="7" t="s">
        <v>86</v>
      </c>
      <c r="H394" s="4" t="s">
        <v>782</v>
      </c>
      <c r="N394" s="7" t="s">
        <v>30</v>
      </c>
      <c r="P394" s="7" t="s">
        <v>31</v>
      </c>
    </row>
    <row r="395" spans="1:16" hidden="1" x14ac:dyDescent="0.2">
      <c r="A395" s="4">
        <v>394</v>
      </c>
      <c r="B395" s="7">
        <v>299</v>
      </c>
      <c r="C395" s="6" t="s">
        <v>779</v>
      </c>
      <c r="D395" s="6" t="s">
        <v>475</v>
      </c>
      <c r="E395" s="7" t="s">
        <v>125</v>
      </c>
      <c r="F395" s="7">
        <v>5</v>
      </c>
      <c r="G395" s="7" t="s">
        <v>86</v>
      </c>
      <c r="H395" s="4" t="s">
        <v>783</v>
      </c>
      <c r="N395" s="7" t="s">
        <v>30</v>
      </c>
      <c r="P395" s="7" t="s">
        <v>31</v>
      </c>
    </row>
    <row r="396" spans="1:16" hidden="1" x14ac:dyDescent="0.2">
      <c r="A396" s="4">
        <v>395</v>
      </c>
      <c r="B396" s="7">
        <v>299</v>
      </c>
      <c r="C396" s="7" t="s">
        <v>779</v>
      </c>
      <c r="D396" s="6" t="s">
        <v>475</v>
      </c>
      <c r="E396" s="7" t="s">
        <v>125</v>
      </c>
      <c r="F396" s="7">
        <v>7</v>
      </c>
      <c r="G396" s="7" t="s">
        <v>62</v>
      </c>
      <c r="H396" s="4" t="s">
        <v>784</v>
      </c>
      <c r="N396" s="7" t="s">
        <v>30</v>
      </c>
      <c r="P396" s="7" t="s">
        <v>57</v>
      </c>
    </row>
    <row r="397" spans="1:16" hidden="1" x14ac:dyDescent="0.2">
      <c r="B397" s="7">
        <v>157</v>
      </c>
      <c r="C397" s="7" t="s">
        <v>785</v>
      </c>
      <c r="D397" s="6" t="s">
        <v>475</v>
      </c>
      <c r="E397" s="7" t="s">
        <v>24</v>
      </c>
    </row>
    <row r="398" spans="1:16" hidden="1" x14ac:dyDescent="0.2">
      <c r="B398" s="7">
        <v>163</v>
      </c>
      <c r="C398" s="6" t="s">
        <v>786</v>
      </c>
      <c r="D398" s="6" t="s">
        <v>475</v>
      </c>
      <c r="E398" s="7" t="s">
        <v>42</v>
      </c>
    </row>
    <row r="399" spans="1:16" hidden="1" x14ac:dyDescent="0.2">
      <c r="B399" s="7">
        <v>185</v>
      </c>
      <c r="C399" s="6" t="s">
        <v>787</v>
      </c>
      <c r="D399" s="6" t="s">
        <v>475</v>
      </c>
      <c r="E399" s="7" t="s">
        <v>24</v>
      </c>
    </row>
    <row r="400" spans="1:16" hidden="1" x14ac:dyDescent="0.2">
      <c r="B400" s="7">
        <v>187</v>
      </c>
      <c r="C400" s="6" t="s">
        <v>788</v>
      </c>
      <c r="D400" s="6" t="s">
        <v>475</v>
      </c>
      <c r="E400" s="7" t="s">
        <v>42</v>
      </c>
    </row>
    <row r="401" spans="2:5" hidden="1" x14ac:dyDescent="0.2">
      <c r="B401" s="7">
        <v>192</v>
      </c>
      <c r="C401" s="6" t="s">
        <v>789</v>
      </c>
      <c r="D401" s="6" t="s">
        <v>475</v>
      </c>
      <c r="E401" s="7" t="s">
        <v>125</v>
      </c>
    </row>
    <row r="402" spans="2:5" hidden="1" x14ac:dyDescent="0.2">
      <c r="B402" s="7">
        <v>196</v>
      </c>
      <c r="C402" s="6" t="s">
        <v>790</v>
      </c>
      <c r="D402" s="6" t="s">
        <v>475</v>
      </c>
      <c r="E402" s="7" t="s">
        <v>125</v>
      </c>
    </row>
    <row r="403" spans="2:5" hidden="1" x14ac:dyDescent="0.2">
      <c r="B403" s="7">
        <v>201</v>
      </c>
      <c r="C403" s="6" t="s">
        <v>791</v>
      </c>
      <c r="D403" s="6" t="s">
        <v>475</v>
      </c>
      <c r="E403" s="7" t="s">
        <v>24</v>
      </c>
    </row>
    <row r="404" spans="2:5" hidden="1" x14ac:dyDescent="0.2">
      <c r="B404" s="7">
        <v>205</v>
      </c>
      <c r="C404" s="6" t="s">
        <v>792</v>
      </c>
      <c r="D404" s="6" t="s">
        <v>475</v>
      </c>
      <c r="E404" s="7" t="s">
        <v>42</v>
      </c>
    </row>
    <row r="405" spans="2:5" hidden="1" x14ac:dyDescent="0.2">
      <c r="B405" s="7">
        <v>220</v>
      </c>
      <c r="C405" s="6" t="s">
        <v>793</v>
      </c>
      <c r="D405" s="6" t="s">
        <v>475</v>
      </c>
      <c r="E405" s="7" t="s">
        <v>42</v>
      </c>
    </row>
    <row r="406" spans="2:5" hidden="1" x14ac:dyDescent="0.2">
      <c r="B406" s="7">
        <v>221</v>
      </c>
      <c r="C406" s="6" t="s">
        <v>794</v>
      </c>
      <c r="D406" s="6" t="s">
        <v>475</v>
      </c>
      <c r="E406" s="7" t="s">
        <v>24</v>
      </c>
    </row>
    <row r="407" spans="2:5" hidden="1" x14ac:dyDescent="0.2">
      <c r="B407" s="7">
        <v>224</v>
      </c>
      <c r="C407" s="6" t="s">
        <v>795</v>
      </c>
      <c r="D407" s="6" t="s">
        <v>475</v>
      </c>
      <c r="E407" s="7" t="s">
        <v>24</v>
      </c>
    </row>
    <row r="408" spans="2:5" hidden="1" x14ac:dyDescent="0.2">
      <c r="B408" s="7">
        <v>230</v>
      </c>
      <c r="C408" s="6" t="s">
        <v>796</v>
      </c>
      <c r="D408" s="6" t="s">
        <v>475</v>
      </c>
      <c r="E408" s="7" t="s">
        <v>125</v>
      </c>
    </row>
    <row r="409" spans="2:5" hidden="1" x14ac:dyDescent="0.2">
      <c r="B409" s="7">
        <v>232</v>
      </c>
      <c r="C409" s="6" t="s">
        <v>797</v>
      </c>
      <c r="D409" s="6" t="s">
        <v>475</v>
      </c>
      <c r="E409" s="7" t="s">
        <v>125</v>
      </c>
    </row>
    <row r="410" spans="2:5" hidden="1" x14ac:dyDescent="0.2">
      <c r="B410" s="7">
        <v>234</v>
      </c>
      <c r="C410" s="6" t="s">
        <v>798</v>
      </c>
      <c r="D410" s="6" t="s">
        <v>475</v>
      </c>
      <c r="E410" s="7" t="s">
        <v>125</v>
      </c>
    </row>
    <row r="411" spans="2:5" hidden="1" x14ac:dyDescent="0.2">
      <c r="B411" s="7">
        <v>241</v>
      </c>
      <c r="C411" s="6" t="s">
        <v>799</v>
      </c>
      <c r="D411" s="6" t="s">
        <v>475</v>
      </c>
      <c r="E411" s="7" t="s">
        <v>24</v>
      </c>
    </row>
    <row r="412" spans="2:5" hidden="1" x14ac:dyDescent="0.2">
      <c r="B412" s="7">
        <v>278</v>
      </c>
      <c r="C412" s="6" t="s">
        <v>800</v>
      </c>
      <c r="D412" s="6" t="s">
        <v>475</v>
      </c>
      <c r="E412" s="7" t="s">
        <v>42</v>
      </c>
    </row>
    <row r="413" spans="2:5" hidden="1" x14ac:dyDescent="0.2">
      <c r="B413" s="7">
        <v>372</v>
      </c>
      <c r="C413" s="6" t="s">
        <v>801</v>
      </c>
      <c r="D413" s="6" t="s">
        <v>475</v>
      </c>
      <c r="E413" s="7" t="s">
        <v>125</v>
      </c>
    </row>
    <row r="414" spans="2:5" hidden="1" x14ac:dyDescent="0.2">
      <c r="B414" s="7">
        <v>242</v>
      </c>
      <c r="C414" s="6" t="s">
        <v>802</v>
      </c>
      <c r="D414" s="6" t="s">
        <v>475</v>
      </c>
      <c r="E414" s="7" t="s">
        <v>125</v>
      </c>
    </row>
    <row r="415" spans="2:5" hidden="1" x14ac:dyDescent="0.2">
      <c r="B415" s="7">
        <v>245</v>
      </c>
      <c r="C415" s="6" t="s">
        <v>803</v>
      </c>
      <c r="D415" s="6" t="s">
        <v>475</v>
      </c>
      <c r="E415" s="7" t="s">
        <v>125</v>
      </c>
    </row>
    <row r="416" spans="2:5" hidden="1" x14ac:dyDescent="0.2">
      <c r="B416" s="7">
        <v>250</v>
      </c>
      <c r="C416" s="6" t="s">
        <v>804</v>
      </c>
      <c r="D416" s="6" t="s">
        <v>475</v>
      </c>
      <c r="E416" s="7" t="s">
        <v>125</v>
      </c>
    </row>
    <row r="417" spans="2:16" hidden="1" x14ac:dyDescent="0.2">
      <c r="B417" s="7">
        <v>270</v>
      </c>
      <c r="C417" s="6" t="s">
        <v>805</v>
      </c>
      <c r="D417" s="6" t="s">
        <v>475</v>
      </c>
      <c r="E417" s="7" t="s">
        <v>24</v>
      </c>
    </row>
    <row r="418" spans="2:16" hidden="1" x14ac:dyDescent="0.2">
      <c r="B418" s="7">
        <v>279</v>
      </c>
      <c r="C418" s="6" t="s">
        <v>806</v>
      </c>
      <c r="D418" s="6" t="s">
        <v>475</v>
      </c>
      <c r="E418" s="7" t="s">
        <v>24</v>
      </c>
    </row>
    <row r="419" spans="2:16" hidden="1" x14ac:dyDescent="0.2">
      <c r="B419" s="7">
        <v>289</v>
      </c>
      <c r="C419" s="6" t="s">
        <v>807</v>
      </c>
      <c r="D419" s="6" t="s">
        <v>475</v>
      </c>
      <c r="E419" s="7" t="s">
        <v>24</v>
      </c>
    </row>
    <row r="420" spans="2:16" hidden="1" x14ac:dyDescent="0.2">
      <c r="B420" s="7">
        <v>293</v>
      </c>
      <c r="C420" s="6" t="s">
        <v>808</v>
      </c>
      <c r="D420" s="6" t="s">
        <v>475</v>
      </c>
      <c r="E420" s="7" t="s">
        <v>24</v>
      </c>
    </row>
    <row r="421" spans="2:16" hidden="1" x14ac:dyDescent="0.2">
      <c r="B421" s="7">
        <v>297</v>
      </c>
      <c r="C421" s="6" t="s">
        <v>809</v>
      </c>
      <c r="D421" s="6" t="s">
        <v>475</v>
      </c>
      <c r="E421" s="7" t="s">
        <v>42</v>
      </c>
    </row>
    <row r="422" spans="2:16" hidden="1" x14ac:dyDescent="0.2">
      <c r="B422" s="7">
        <v>301</v>
      </c>
      <c r="C422" s="6" t="s">
        <v>810</v>
      </c>
      <c r="D422" s="6" t="s">
        <v>475</v>
      </c>
      <c r="E422" s="7" t="s">
        <v>24</v>
      </c>
    </row>
    <row r="423" spans="2:16" hidden="1" x14ac:dyDescent="0.2">
      <c r="B423" s="7">
        <v>305</v>
      </c>
      <c r="C423" s="6" t="s">
        <v>811</v>
      </c>
      <c r="D423" s="6" t="s">
        <v>475</v>
      </c>
      <c r="E423" s="7" t="s">
        <v>42</v>
      </c>
    </row>
    <row r="424" spans="2:16" x14ac:dyDescent="0.2">
      <c r="B424" s="7">
        <v>306</v>
      </c>
      <c r="C424" s="6" t="s">
        <v>812</v>
      </c>
      <c r="D424" s="6" t="s">
        <v>475</v>
      </c>
      <c r="E424" s="7" t="s">
        <v>125</v>
      </c>
      <c r="F424" s="7">
        <v>1</v>
      </c>
      <c r="G424" s="7" t="s">
        <v>25</v>
      </c>
      <c r="H424" s="4" t="s">
        <v>813</v>
      </c>
      <c r="N424" s="7" t="s">
        <v>46</v>
      </c>
      <c r="P424" s="7" t="s">
        <v>31</v>
      </c>
    </row>
    <row r="425" spans="2:16" hidden="1" x14ac:dyDescent="0.2">
      <c r="B425" s="7">
        <v>306</v>
      </c>
      <c r="C425" s="6" t="s">
        <v>812</v>
      </c>
      <c r="D425" s="6" t="s">
        <v>475</v>
      </c>
      <c r="E425" s="7" t="s">
        <v>125</v>
      </c>
      <c r="F425" s="7">
        <v>1</v>
      </c>
      <c r="G425" s="7" t="s">
        <v>43</v>
      </c>
      <c r="H425" s="4" t="s">
        <v>814</v>
      </c>
      <c r="N425" s="7" t="s">
        <v>46</v>
      </c>
      <c r="P425" s="7" t="s">
        <v>31</v>
      </c>
    </row>
    <row r="426" spans="2:16" hidden="1" x14ac:dyDescent="0.2">
      <c r="B426" s="7">
        <v>306</v>
      </c>
      <c r="C426" s="6" t="s">
        <v>812</v>
      </c>
      <c r="D426" s="6" t="s">
        <v>475</v>
      </c>
      <c r="E426" s="7" t="s">
        <v>125</v>
      </c>
      <c r="F426" s="7">
        <v>3</v>
      </c>
      <c r="G426" s="7" t="s">
        <v>86</v>
      </c>
      <c r="H426" s="4" t="s">
        <v>815</v>
      </c>
      <c r="N426" s="7" t="s">
        <v>30</v>
      </c>
      <c r="P426" s="7" t="s">
        <v>31</v>
      </c>
    </row>
    <row r="427" spans="2:16" hidden="1" x14ac:dyDescent="0.2">
      <c r="B427" s="7">
        <v>311</v>
      </c>
      <c r="C427" s="6" t="s">
        <v>816</v>
      </c>
      <c r="D427" s="6" t="s">
        <v>475</v>
      </c>
      <c r="E427" s="7" t="s">
        <v>24</v>
      </c>
      <c r="F427" s="7">
        <v>3</v>
      </c>
      <c r="G427" s="7" t="s">
        <v>62</v>
      </c>
      <c r="H427" s="4" t="s">
        <v>817</v>
      </c>
      <c r="N427" s="7" t="s">
        <v>30</v>
      </c>
      <c r="P427" s="7" t="s">
        <v>57</v>
      </c>
    </row>
    <row r="428" spans="2:16" x14ac:dyDescent="0.2">
      <c r="B428" s="7">
        <v>311</v>
      </c>
      <c r="C428" s="6" t="s">
        <v>816</v>
      </c>
      <c r="D428" s="6" t="s">
        <v>475</v>
      </c>
      <c r="E428" s="7" t="s">
        <v>24</v>
      </c>
      <c r="F428" s="7">
        <v>8</v>
      </c>
      <c r="G428" s="7" t="s">
        <v>25</v>
      </c>
      <c r="H428" s="4" t="s">
        <v>818</v>
      </c>
      <c r="N428" s="7" t="s">
        <v>30</v>
      </c>
      <c r="P428" s="7" t="s">
        <v>31</v>
      </c>
    </row>
    <row r="429" spans="2:16" hidden="1" x14ac:dyDescent="0.2">
      <c r="B429" s="7">
        <v>315</v>
      </c>
      <c r="C429" s="6" t="s">
        <v>819</v>
      </c>
      <c r="D429" s="6" t="s">
        <v>475</v>
      </c>
      <c r="E429" s="7" t="s">
        <v>125</v>
      </c>
    </row>
    <row r="430" spans="2:16" hidden="1" x14ac:dyDescent="0.2">
      <c r="B430" s="7">
        <v>316</v>
      </c>
      <c r="C430" s="6" t="s">
        <v>820</v>
      </c>
      <c r="D430" s="6" t="s">
        <v>475</v>
      </c>
      <c r="E430" s="7" t="s">
        <v>24</v>
      </c>
    </row>
    <row r="431" spans="2:16" hidden="1" x14ac:dyDescent="0.2">
      <c r="B431" s="7">
        <v>321</v>
      </c>
      <c r="C431" s="6" t="s">
        <v>821</v>
      </c>
      <c r="D431" s="6" t="s">
        <v>475</v>
      </c>
      <c r="E431" s="7" t="s">
        <v>24</v>
      </c>
    </row>
    <row r="432" spans="2:16" hidden="1" x14ac:dyDescent="0.2">
      <c r="B432" s="7">
        <v>324</v>
      </c>
      <c r="C432" s="6" t="s">
        <v>822</v>
      </c>
      <c r="D432" s="6" t="s">
        <v>475</v>
      </c>
      <c r="E432" s="7" t="s">
        <v>42</v>
      </c>
    </row>
    <row r="433" spans="2:16" hidden="1" x14ac:dyDescent="0.2">
      <c r="B433" s="7">
        <v>329</v>
      </c>
      <c r="C433" s="6" t="s">
        <v>823</v>
      </c>
      <c r="D433" s="6" t="s">
        <v>475</v>
      </c>
      <c r="E433" s="7" t="s">
        <v>24</v>
      </c>
    </row>
    <row r="434" spans="2:16" hidden="1" x14ac:dyDescent="0.2">
      <c r="B434" s="7">
        <v>336</v>
      </c>
      <c r="C434" s="6" t="s">
        <v>824</v>
      </c>
      <c r="D434" s="6" t="s">
        <v>475</v>
      </c>
      <c r="E434" s="7" t="s">
        <v>42</v>
      </c>
      <c r="F434" s="7">
        <v>1</v>
      </c>
      <c r="G434" s="7" t="s">
        <v>43</v>
      </c>
      <c r="H434" s="4" t="s">
        <v>825</v>
      </c>
      <c r="N434" s="7" t="s">
        <v>46</v>
      </c>
      <c r="P434" s="7" t="s">
        <v>31</v>
      </c>
    </row>
    <row r="435" spans="2:16" hidden="1" x14ac:dyDescent="0.2">
      <c r="B435" s="7">
        <v>338</v>
      </c>
      <c r="C435" s="6" t="s">
        <v>826</v>
      </c>
      <c r="D435" s="6" t="s">
        <v>475</v>
      </c>
      <c r="E435" s="7" t="s">
        <v>24</v>
      </c>
    </row>
    <row r="436" spans="2:16" hidden="1" x14ac:dyDescent="0.2">
      <c r="B436" s="7">
        <v>342</v>
      </c>
      <c r="C436" s="6" t="s">
        <v>827</v>
      </c>
      <c r="D436" s="6" t="s">
        <v>475</v>
      </c>
      <c r="E436" s="7" t="s">
        <v>24</v>
      </c>
    </row>
    <row r="437" spans="2:16" hidden="1" x14ac:dyDescent="0.2">
      <c r="B437" s="7">
        <v>343</v>
      </c>
      <c r="C437" s="6" t="s">
        <v>828</v>
      </c>
      <c r="D437" s="6" t="s">
        <v>475</v>
      </c>
      <c r="E437" s="7" t="s">
        <v>42</v>
      </c>
    </row>
    <row r="438" spans="2:16" x14ac:dyDescent="0.2">
      <c r="B438" s="7">
        <v>346</v>
      </c>
      <c r="C438" s="6" t="s">
        <v>829</v>
      </c>
      <c r="D438" s="6" t="s">
        <v>475</v>
      </c>
      <c r="E438" s="7" t="s">
        <v>125</v>
      </c>
      <c r="F438" s="7">
        <v>1</v>
      </c>
      <c r="G438" s="7" t="s">
        <v>25</v>
      </c>
      <c r="H438" s="4" t="s">
        <v>830</v>
      </c>
      <c r="N438" s="7" t="s">
        <v>30</v>
      </c>
      <c r="P438" s="7" t="s">
        <v>31</v>
      </c>
    </row>
    <row r="439" spans="2:16" hidden="1" x14ac:dyDescent="0.2">
      <c r="B439" s="7">
        <v>346</v>
      </c>
      <c r="C439" s="6" t="s">
        <v>829</v>
      </c>
      <c r="D439" s="6" t="s">
        <v>475</v>
      </c>
      <c r="E439" s="7" t="s">
        <v>125</v>
      </c>
      <c r="F439" s="7">
        <v>2</v>
      </c>
      <c r="G439" s="7" t="s">
        <v>43</v>
      </c>
      <c r="H439" s="4" t="s">
        <v>831</v>
      </c>
      <c r="N439" s="7" t="s">
        <v>46</v>
      </c>
      <c r="P439" s="7" t="s">
        <v>31</v>
      </c>
    </row>
    <row r="440" spans="2:16" hidden="1" x14ac:dyDescent="0.2">
      <c r="B440" s="7">
        <v>348</v>
      </c>
      <c r="C440" s="6" t="s">
        <v>832</v>
      </c>
      <c r="D440" s="6" t="s">
        <v>475</v>
      </c>
      <c r="E440" s="7" t="s">
        <v>42</v>
      </c>
      <c r="F440" s="7">
        <v>4</v>
      </c>
      <c r="G440" s="7" t="s">
        <v>36</v>
      </c>
      <c r="H440" s="4" t="s">
        <v>833</v>
      </c>
      <c r="N440" s="7" t="s">
        <v>30</v>
      </c>
      <c r="P440" s="7" t="s">
        <v>31</v>
      </c>
    </row>
    <row r="441" spans="2:16" hidden="1" x14ac:dyDescent="0.2">
      <c r="B441" s="7">
        <v>348</v>
      </c>
      <c r="C441" s="6" t="s">
        <v>832</v>
      </c>
      <c r="D441" s="6" t="s">
        <v>475</v>
      </c>
      <c r="E441" s="7" t="s">
        <v>42</v>
      </c>
      <c r="F441" s="7">
        <v>5</v>
      </c>
      <c r="G441" s="7" t="s">
        <v>86</v>
      </c>
      <c r="H441" s="4" t="s">
        <v>834</v>
      </c>
      <c r="N441" s="7" t="s">
        <v>30</v>
      </c>
      <c r="P441" s="7" t="s">
        <v>31</v>
      </c>
    </row>
    <row r="442" spans="2:16" x14ac:dyDescent="0.2">
      <c r="B442" s="7">
        <v>348</v>
      </c>
      <c r="C442" s="6" t="s">
        <v>832</v>
      </c>
      <c r="D442" s="6" t="s">
        <v>475</v>
      </c>
      <c r="E442" s="7" t="s">
        <v>42</v>
      </c>
      <c r="F442" s="7">
        <v>5</v>
      </c>
      <c r="G442" s="7" t="s">
        <v>25</v>
      </c>
      <c r="H442" s="4" t="s">
        <v>835</v>
      </c>
      <c r="N442" s="7" t="s">
        <v>30</v>
      </c>
      <c r="P442" s="7" t="s">
        <v>31</v>
      </c>
    </row>
    <row r="443" spans="2:16" hidden="1" x14ac:dyDescent="0.2">
      <c r="B443" s="7">
        <v>348</v>
      </c>
      <c r="C443" s="6" t="s">
        <v>832</v>
      </c>
      <c r="D443" s="6" t="s">
        <v>475</v>
      </c>
      <c r="E443" s="7" t="s">
        <v>42</v>
      </c>
      <c r="F443" s="7">
        <v>7</v>
      </c>
      <c r="G443" s="7" t="s">
        <v>36</v>
      </c>
      <c r="H443" s="4" t="s">
        <v>836</v>
      </c>
      <c r="N443" s="7" t="s">
        <v>30</v>
      </c>
      <c r="P443" s="7" t="s">
        <v>31</v>
      </c>
    </row>
    <row r="444" spans="2:16" hidden="1" x14ac:dyDescent="0.2">
      <c r="B444" s="7">
        <v>348</v>
      </c>
      <c r="C444" s="6" t="s">
        <v>832</v>
      </c>
      <c r="D444" s="6" t="s">
        <v>475</v>
      </c>
      <c r="E444" s="7" t="s">
        <v>42</v>
      </c>
      <c r="F444" s="7">
        <v>8</v>
      </c>
      <c r="G444" s="7" t="s">
        <v>36</v>
      </c>
      <c r="H444" s="4" t="s">
        <v>837</v>
      </c>
      <c r="N444" s="7" t="s">
        <v>30</v>
      </c>
      <c r="P444" s="7" t="s">
        <v>31</v>
      </c>
    </row>
    <row r="445" spans="2:16" x14ac:dyDescent="0.2">
      <c r="B445" s="7">
        <v>350</v>
      </c>
      <c r="C445" s="6" t="s">
        <v>838</v>
      </c>
      <c r="D445" s="6" t="s">
        <v>475</v>
      </c>
      <c r="E445" s="7" t="s">
        <v>125</v>
      </c>
      <c r="F445" s="7">
        <v>1</v>
      </c>
      <c r="G445" s="7" t="s">
        <v>25</v>
      </c>
      <c r="H445" s="4" t="s">
        <v>839</v>
      </c>
      <c r="N445" s="7" t="s">
        <v>30</v>
      </c>
      <c r="P445" s="7" t="s">
        <v>31</v>
      </c>
    </row>
    <row r="446" spans="2:16" hidden="1" x14ac:dyDescent="0.2">
      <c r="B446" s="7">
        <v>350</v>
      </c>
      <c r="C446" s="6" t="s">
        <v>838</v>
      </c>
      <c r="D446" s="6" t="s">
        <v>475</v>
      </c>
      <c r="E446" s="7" t="s">
        <v>125</v>
      </c>
      <c r="F446" s="7">
        <v>8</v>
      </c>
      <c r="G446" s="7" t="s">
        <v>86</v>
      </c>
      <c r="H446" s="4" t="s">
        <v>840</v>
      </c>
      <c r="N446" s="7" t="s">
        <v>30</v>
      </c>
      <c r="P446" s="7" t="s">
        <v>31</v>
      </c>
    </row>
    <row r="447" spans="2:16" x14ac:dyDescent="0.2">
      <c r="B447" s="7">
        <v>352</v>
      </c>
      <c r="C447" s="6" t="s">
        <v>841</v>
      </c>
      <c r="D447" s="6" t="s">
        <v>475</v>
      </c>
      <c r="E447" s="7" t="s">
        <v>42</v>
      </c>
      <c r="F447" s="7">
        <v>1</v>
      </c>
      <c r="G447" s="7" t="s">
        <v>25</v>
      </c>
      <c r="H447" s="4" t="s">
        <v>842</v>
      </c>
      <c r="N447" s="7" t="s">
        <v>30</v>
      </c>
      <c r="P447" s="7" t="s">
        <v>31</v>
      </c>
    </row>
    <row r="448" spans="2:16" x14ac:dyDescent="0.2">
      <c r="B448" s="7">
        <v>352</v>
      </c>
      <c r="C448" s="6" t="s">
        <v>841</v>
      </c>
      <c r="D448" s="6" t="s">
        <v>475</v>
      </c>
      <c r="E448" s="7" t="s">
        <v>42</v>
      </c>
      <c r="F448" s="7">
        <v>2</v>
      </c>
      <c r="G448" s="7" t="s">
        <v>25</v>
      </c>
      <c r="H448" s="4" t="s">
        <v>843</v>
      </c>
      <c r="N448" s="7" t="s">
        <v>30</v>
      </c>
      <c r="P448" s="7" t="s">
        <v>31</v>
      </c>
    </row>
    <row r="449" spans="2:16" x14ac:dyDescent="0.2">
      <c r="B449" s="7">
        <v>352</v>
      </c>
      <c r="C449" s="6" t="s">
        <v>841</v>
      </c>
      <c r="D449" s="6" t="s">
        <v>475</v>
      </c>
      <c r="E449" s="7" t="s">
        <v>42</v>
      </c>
      <c r="F449" s="7">
        <v>9</v>
      </c>
      <c r="G449" s="7" t="s">
        <v>25</v>
      </c>
      <c r="H449" s="4" t="s">
        <v>844</v>
      </c>
      <c r="N449" s="7" t="s">
        <v>30</v>
      </c>
      <c r="P449" s="7" t="s">
        <v>31</v>
      </c>
    </row>
    <row r="450" spans="2:16" hidden="1" x14ac:dyDescent="0.2">
      <c r="B450" s="7">
        <v>355</v>
      </c>
      <c r="C450" s="6" t="s">
        <v>845</v>
      </c>
      <c r="D450" s="6" t="s">
        <v>475</v>
      </c>
      <c r="E450" s="7" t="s">
        <v>24</v>
      </c>
      <c r="F450" s="7">
        <v>1</v>
      </c>
      <c r="G450" s="7" t="s">
        <v>68</v>
      </c>
      <c r="H450" s="4" t="s">
        <v>846</v>
      </c>
      <c r="N450" s="7" t="s">
        <v>30</v>
      </c>
      <c r="P450" s="7" t="s">
        <v>57</v>
      </c>
    </row>
    <row r="451" spans="2:16" x14ac:dyDescent="0.2">
      <c r="B451" s="7">
        <v>355</v>
      </c>
      <c r="C451" s="6" t="s">
        <v>845</v>
      </c>
      <c r="D451" s="6" t="s">
        <v>475</v>
      </c>
      <c r="E451" s="7" t="s">
        <v>24</v>
      </c>
      <c r="F451" s="7">
        <v>3</v>
      </c>
      <c r="G451" s="7" t="s">
        <v>25</v>
      </c>
      <c r="H451" s="4" t="s">
        <v>847</v>
      </c>
      <c r="N451" s="7" t="s">
        <v>30</v>
      </c>
      <c r="P451" s="7" t="s">
        <v>31</v>
      </c>
    </row>
    <row r="452" spans="2:16" hidden="1" x14ac:dyDescent="0.2">
      <c r="B452" s="7">
        <v>355</v>
      </c>
      <c r="C452" s="6" t="s">
        <v>845</v>
      </c>
      <c r="D452" s="6" t="s">
        <v>475</v>
      </c>
      <c r="E452" s="7" t="s">
        <v>24</v>
      </c>
      <c r="F452" s="7">
        <v>8</v>
      </c>
      <c r="G452" s="7" t="s">
        <v>182</v>
      </c>
      <c r="H452" s="4" t="s">
        <v>848</v>
      </c>
      <c r="N452" s="7" t="s">
        <v>30</v>
      </c>
      <c r="P452" s="7" t="s">
        <v>57</v>
      </c>
    </row>
    <row r="453" spans="2:16" hidden="1" x14ac:dyDescent="0.2">
      <c r="B453" s="7">
        <v>355</v>
      </c>
      <c r="C453" s="6" t="s">
        <v>845</v>
      </c>
      <c r="D453" s="6" t="s">
        <v>475</v>
      </c>
      <c r="E453" s="7" t="s">
        <v>24</v>
      </c>
      <c r="F453" s="7">
        <v>10</v>
      </c>
      <c r="G453" s="7" t="s">
        <v>62</v>
      </c>
      <c r="H453" s="4" t="s">
        <v>849</v>
      </c>
      <c r="N453" s="7" t="s">
        <v>30</v>
      </c>
      <c r="P453" s="7" t="s">
        <v>57</v>
      </c>
    </row>
    <row r="454" spans="2:16" hidden="1" x14ac:dyDescent="0.2">
      <c r="B454" s="7">
        <v>356</v>
      </c>
      <c r="C454" s="6" t="s">
        <v>850</v>
      </c>
      <c r="D454" s="6" t="s">
        <v>475</v>
      </c>
      <c r="E454" s="7" t="s">
        <v>125</v>
      </c>
      <c r="F454" s="7">
        <v>1</v>
      </c>
      <c r="G454" s="7" t="s">
        <v>43</v>
      </c>
      <c r="H454" s="4" t="s">
        <v>851</v>
      </c>
      <c r="N454" s="7" t="s">
        <v>46</v>
      </c>
      <c r="P454" s="7" t="s">
        <v>31</v>
      </c>
    </row>
    <row r="455" spans="2:16" hidden="1" x14ac:dyDescent="0.2">
      <c r="B455" s="7">
        <v>356</v>
      </c>
      <c r="C455" s="6" t="s">
        <v>850</v>
      </c>
      <c r="D455" s="6" t="s">
        <v>475</v>
      </c>
      <c r="E455" s="7" t="s">
        <v>125</v>
      </c>
      <c r="F455" s="7">
        <v>2</v>
      </c>
      <c r="G455" s="7" t="s">
        <v>62</v>
      </c>
      <c r="H455" s="4" t="s">
        <v>852</v>
      </c>
      <c r="N455" s="7" t="s">
        <v>30</v>
      </c>
      <c r="P455" s="7" t="s">
        <v>57</v>
      </c>
    </row>
    <row r="456" spans="2:16" hidden="1" x14ac:dyDescent="0.2">
      <c r="B456" s="7">
        <v>359</v>
      </c>
      <c r="C456" s="6" t="s">
        <v>853</v>
      </c>
      <c r="D456" s="6" t="s">
        <v>475</v>
      </c>
      <c r="E456" s="7" t="s">
        <v>125</v>
      </c>
    </row>
    <row r="457" spans="2:16" hidden="1" x14ac:dyDescent="0.2">
      <c r="B457" s="7">
        <v>361</v>
      </c>
      <c r="C457" s="6" t="s">
        <v>854</v>
      </c>
      <c r="D457" s="6" t="s">
        <v>475</v>
      </c>
      <c r="E457" s="7" t="s">
        <v>24</v>
      </c>
    </row>
    <row r="458" spans="2:16" hidden="1" x14ac:dyDescent="0.2">
      <c r="B458" s="7">
        <v>362</v>
      </c>
      <c r="C458" s="6" t="s">
        <v>855</v>
      </c>
      <c r="D458" s="6" t="s">
        <v>475</v>
      </c>
      <c r="E458" s="7" t="s">
        <v>42</v>
      </c>
    </row>
    <row r="459" spans="2:16" x14ac:dyDescent="0.2">
      <c r="B459" s="7">
        <v>365</v>
      </c>
      <c r="C459" s="6" t="s">
        <v>856</v>
      </c>
      <c r="D459" s="6" t="s">
        <v>475</v>
      </c>
      <c r="E459" s="7" t="s">
        <v>42</v>
      </c>
      <c r="F459" s="7">
        <v>4</v>
      </c>
      <c r="G459" s="7" t="s">
        <v>25</v>
      </c>
      <c r="H459" s="4" t="s">
        <v>857</v>
      </c>
      <c r="N459" s="7" t="s">
        <v>46</v>
      </c>
      <c r="P459" s="7" t="s">
        <v>31</v>
      </c>
    </row>
    <row r="460" spans="2:16" x14ac:dyDescent="0.2">
      <c r="B460" s="7">
        <v>366</v>
      </c>
      <c r="C460" s="6" t="s">
        <v>858</v>
      </c>
      <c r="D460" s="6" t="s">
        <v>475</v>
      </c>
      <c r="E460" s="7" t="s">
        <v>125</v>
      </c>
      <c r="F460" s="7">
        <v>1</v>
      </c>
      <c r="G460" s="7" t="s">
        <v>25</v>
      </c>
      <c r="H460" s="4" t="s">
        <v>859</v>
      </c>
      <c r="N460" s="7" t="s">
        <v>46</v>
      </c>
      <c r="P460" s="7" t="s">
        <v>31</v>
      </c>
    </row>
    <row r="461" spans="2:16" x14ac:dyDescent="0.2">
      <c r="B461" s="7">
        <v>369</v>
      </c>
      <c r="C461" s="6" t="s">
        <v>860</v>
      </c>
      <c r="D461" s="6" t="s">
        <v>475</v>
      </c>
      <c r="E461" s="7" t="s">
        <v>125</v>
      </c>
      <c r="F461" s="7">
        <v>1</v>
      </c>
      <c r="G461" s="7" t="s">
        <v>25</v>
      </c>
      <c r="H461" s="4" t="s">
        <v>861</v>
      </c>
      <c r="N461" s="7" t="s">
        <v>46</v>
      </c>
      <c r="P461" s="7" t="s">
        <v>31</v>
      </c>
    </row>
    <row r="462" spans="2:16" x14ac:dyDescent="0.2">
      <c r="B462" s="7">
        <v>369</v>
      </c>
      <c r="C462" s="6" t="s">
        <v>860</v>
      </c>
      <c r="D462" s="6" t="s">
        <v>475</v>
      </c>
      <c r="E462" s="7" t="s">
        <v>125</v>
      </c>
      <c r="F462" s="7">
        <v>4</v>
      </c>
      <c r="G462" s="7" t="s">
        <v>25</v>
      </c>
      <c r="H462" s="4" t="s">
        <v>862</v>
      </c>
      <c r="N462" s="7" t="s">
        <v>46</v>
      </c>
      <c r="P462" s="7" t="s">
        <v>31</v>
      </c>
    </row>
    <row r="463" spans="2:16" x14ac:dyDescent="0.2">
      <c r="B463" s="7">
        <v>369</v>
      </c>
      <c r="C463" s="6" t="s">
        <v>860</v>
      </c>
      <c r="D463" s="6" t="s">
        <v>475</v>
      </c>
      <c r="E463" s="7" t="s">
        <v>125</v>
      </c>
      <c r="F463" s="7">
        <v>6</v>
      </c>
      <c r="G463" s="7" t="s">
        <v>25</v>
      </c>
      <c r="H463" s="4" t="s">
        <v>863</v>
      </c>
      <c r="N463" s="7" t="s">
        <v>30</v>
      </c>
      <c r="P463" s="7" t="s">
        <v>31</v>
      </c>
    </row>
    <row r="464" spans="2:16" hidden="1" x14ac:dyDescent="0.2">
      <c r="B464" s="7">
        <v>369</v>
      </c>
      <c r="C464" s="6" t="s">
        <v>860</v>
      </c>
      <c r="D464" s="6" t="s">
        <v>475</v>
      </c>
      <c r="E464" s="7" t="s">
        <v>125</v>
      </c>
      <c r="F464" s="7">
        <v>10</v>
      </c>
      <c r="G464" s="7" t="s">
        <v>68</v>
      </c>
      <c r="H464" s="4" t="s">
        <v>864</v>
      </c>
      <c r="N464" s="7" t="s">
        <v>30</v>
      </c>
      <c r="P464" s="7" t="s">
        <v>57</v>
      </c>
    </row>
    <row r="465" spans="2:16" hidden="1" x14ac:dyDescent="0.2">
      <c r="B465" s="7">
        <v>373</v>
      </c>
      <c r="C465" s="6" t="s">
        <v>865</v>
      </c>
      <c r="D465" s="6" t="s">
        <v>475</v>
      </c>
      <c r="E465" s="7" t="s">
        <v>42</v>
      </c>
      <c r="F465" s="7">
        <v>4</v>
      </c>
      <c r="G465" s="7" t="s">
        <v>86</v>
      </c>
      <c r="H465" s="4" t="s">
        <v>866</v>
      </c>
      <c r="N465" s="7" t="s">
        <v>30</v>
      </c>
      <c r="P465" s="7" t="s">
        <v>31</v>
      </c>
    </row>
    <row r="466" spans="2:16" hidden="1" x14ac:dyDescent="0.2">
      <c r="B466" s="7">
        <v>373</v>
      </c>
      <c r="C466" s="6" t="s">
        <v>865</v>
      </c>
      <c r="D466" s="6" t="s">
        <v>475</v>
      </c>
      <c r="E466" s="7" t="s">
        <v>42</v>
      </c>
      <c r="F466" s="7">
        <v>4</v>
      </c>
      <c r="G466" s="7" t="s">
        <v>86</v>
      </c>
      <c r="H466" s="4" t="s">
        <v>867</v>
      </c>
      <c r="N466" s="7" t="s">
        <v>30</v>
      </c>
      <c r="P466" s="7" t="s">
        <v>31</v>
      </c>
    </row>
    <row r="467" spans="2:16" hidden="1" x14ac:dyDescent="0.2">
      <c r="B467" s="7">
        <v>373</v>
      </c>
      <c r="C467" s="6" t="s">
        <v>865</v>
      </c>
      <c r="D467" s="6" t="s">
        <v>475</v>
      </c>
      <c r="E467" s="7" t="s">
        <v>42</v>
      </c>
      <c r="F467" s="7">
        <v>9</v>
      </c>
      <c r="G467" s="7" t="s">
        <v>86</v>
      </c>
      <c r="H467" s="4" t="s">
        <v>868</v>
      </c>
      <c r="N467" s="7" t="s">
        <v>30</v>
      </c>
      <c r="P467" s="7" t="s">
        <v>31</v>
      </c>
    </row>
    <row r="468" spans="2:16" hidden="1" x14ac:dyDescent="0.2">
      <c r="B468" s="7">
        <v>3</v>
      </c>
      <c r="C468" s="6" t="s">
        <v>869</v>
      </c>
      <c r="D468" s="6" t="s">
        <v>475</v>
      </c>
      <c r="E468" s="7" t="s">
        <v>42</v>
      </c>
    </row>
    <row r="469" spans="2:16" hidden="1" x14ac:dyDescent="0.2">
      <c r="B469" s="7">
        <v>13</v>
      </c>
      <c r="C469" s="6" t="s">
        <v>870</v>
      </c>
      <c r="D469" s="6" t="s">
        <v>475</v>
      </c>
      <c r="E469" s="7" t="s">
        <v>24</v>
      </c>
    </row>
    <row r="470" spans="2:16" hidden="1" x14ac:dyDescent="0.2">
      <c r="B470" s="7">
        <v>25</v>
      </c>
      <c r="C470" s="6" t="s">
        <v>871</v>
      </c>
      <c r="D470" s="6" t="s">
        <v>475</v>
      </c>
      <c r="E470" s="7" t="s">
        <v>125</v>
      </c>
    </row>
    <row r="471" spans="2:16" hidden="1" x14ac:dyDescent="0.2">
      <c r="B471" s="7">
        <v>40</v>
      </c>
      <c r="C471" s="6" t="s">
        <v>872</v>
      </c>
      <c r="D471" s="6" t="s">
        <v>475</v>
      </c>
      <c r="E471" s="7" t="s">
        <v>24</v>
      </c>
    </row>
    <row r="472" spans="2:16" hidden="1" x14ac:dyDescent="0.2">
      <c r="B472" s="7">
        <v>52</v>
      </c>
      <c r="C472" s="6" t="s">
        <v>873</v>
      </c>
      <c r="D472" s="6" t="s">
        <v>475</v>
      </c>
      <c r="E472" s="7" t="s">
        <v>125</v>
      </c>
    </row>
    <row r="473" spans="2:16" hidden="1" x14ac:dyDescent="0.2">
      <c r="B473" s="7">
        <v>67</v>
      </c>
      <c r="C473" s="6" t="s">
        <v>874</v>
      </c>
      <c r="D473" s="6" t="s">
        <v>475</v>
      </c>
      <c r="E473" s="7" t="s">
        <v>125</v>
      </c>
      <c r="F473" s="7">
        <v>1</v>
      </c>
      <c r="G473" s="7" t="s">
        <v>68</v>
      </c>
      <c r="H473" s="4" t="s">
        <v>875</v>
      </c>
      <c r="N473" s="7" t="s">
        <v>30</v>
      </c>
      <c r="P473" s="7" t="s">
        <v>57</v>
      </c>
    </row>
    <row r="474" spans="2:16" x14ac:dyDescent="0.2">
      <c r="B474" s="7">
        <v>67</v>
      </c>
      <c r="C474" s="6" t="s">
        <v>874</v>
      </c>
      <c r="D474" s="6" t="s">
        <v>475</v>
      </c>
      <c r="E474" s="7" t="s">
        <v>125</v>
      </c>
      <c r="F474" s="7">
        <v>1</v>
      </c>
      <c r="G474" s="7" t="s">
        <v>25</v>
      </c>
      <c r="H474" s="4" t="s">
        <v>876</v>
      </c>
      <c r="N474" s="7" t="s">
        <v>30</v>
      </c>
      <c r="P474" s="7" t="s">
        <v>31</v>
      </c>
    </row>
    <row r="475" spans="2:16" x14ac:dyDescent="0.2">
      <c r="B475" s="7">
        <v>67</v>
      </c>
      <c r="C475" s="6" t="s">
        <v>874</v>
      </c>
      <c r="D475" s="6" t="s">
        <v>475</v>
      </c>
      <c r="E475" s="7" t="s">
        <v>125</v>
      </c>
      <c r="F475" s="7">
        <v>1</v>
      </c>
      <c r="G475" s="7" t="s">
        <v>25</v>
      </c>
      <c r="H475" s="4" t="s">
        <v>877</v>
      </c>
      <c r="N475" s="7" t="s">
        <v>46</v>
      </c>
      <c r="P475" s="7" t="s">
        <v>31</v>
      </c>
    </row>
    <row r="476" spans="2:16" hidden="1" x14ac:dyDescent="0.2">
      <c r="B476" s="7">
        <v>70</v>
      </c>
      <c r="C476" s="6" t="s">
        <v>878</v>
      </c>
      <c r="D476" s="6" t="s">
        <v>475</v>
      </c>
      <c r="E476" s="7" t="s">
        <v>42</v>
      </c>
    </row>
    <row r="477" spans="2:16" hidden="1" x14ac:dyDescent="0.2">
      <c r="B477" s="7">
        <v>84</v>
      </c>
      <c r="C477" s="6" t="s">
        <v>879</v>
      </c>
      <c r="D477" s="6" t="s">
        <v>475</v>
      </c>
      <c r="E477" s="7" t="s">
        <v>125</v>
      </c>
    </row>
    <row r="478" spans="2:16" hidden="1" x14ac:dyDescent="0.2">
      <c r="B478" s="7">
        <v>122</v>
      </c>
      <c r="C478" s="6" t="s">
        <v>880</v>
      </c>
      <c r="D478" s="6" t="s">
        <v>475</v>
      </c>
      <c r="E478" s="7" t="s">
        <v>42</v>
      </c>
    </row>
    <row r="479" spans="2:16" hidden="1" x14ac:dyDescent="0.2">
      <c r="B479" s="7">
        <v>134</v>
      </c>
      <c r="C479" s="6" t="s">
        <v>881</v>
      </c>
      <c r="D479" s="6" t="s">
        <v>475</v>
      </c>
      <c r="E479" s="7" t="s">
        <v>42</v>
      </c>
    </row>
    <row r="480" spans="2:16" hidden="1" x14ac:dyDescent="0.2">
      <c r="B480" s="7">
        <v>138</v>
      </c>
      <c r="C480" s="6" t="s">
        <v>882</v>
      </c>
      <c r="D480" s="6" t="s">
        <v>475</v>
      </c>
      <c r="E480" s="7" t="s">
        <v>24</v>
      </c>
    </row>
    <row r="481" spans="2:13" hidden="1" x14ac:dyDescent="0.2">
      <c r="B481" s="7">
        <v>146</v>
      </c>
      <c r="C481" s="6" t="s">
        <v>883</v>
      </c>
      <c r="D481" s="6" t="s">
        <v>475</v>
      </c>
      <c r="E481" s="7" t="s">
        <v>24</v>
      </c>
    </row>
    <row r="482" spans="2:13" hidden="1" x14ac:dyDescent="0.2">
      <c r="B482" s="40">
        <v>344</v>
      </c>
      <c r="C482" s="40" t="s">
        <v>884</v>
      </c>
      <c r="D482" s="40" t="s">
        <v>885</v>
      </c>
      <c r="E482" s="41"/>
      <c r="F482" s="42">
        <v>1</v>
      </c>
      <c r="G482" s="42" t="s">
        <v>886</v>
      </c>
      <c r="H482" s="43" t="s">
        <v>887</v>
      </c>
      <c r="I482" s="41"/>
      <c r="J482" s="42"/>
      <c r="K482" s="42"/>
      <c r="L482" s="42" t="s">
        <v>38</v>
      </c>
      <c r="M482" s="29" t="s">
        <v>888</v>
      </c>
    </row>
    <row r="483" spans="2:13" x14ac:dyDescent="0.2">
      <c r="B483" s="40">
        <v>344</v>
      </c>
      <c r="C483" s="40" t="s">
        <v>884</v>
      </c>
      <c r="D483" s="40" t="s">
        <v>885</v>
      </c>
      <c r="E483" s="41"/>
      <c r="F483" s="42">
        <v>2</v>
      </c>
      <c r="G483" s="42" t="s">
        <v>889</v>
      </c>
      <c r="H483" s="44" t="s">
        <v>890</v>
      </c>
      <c r="I483" s="41"/>
      <c r="J483" s="42"/>
      <c r="K483" s="42"/>
      <c r="L483" s="42" t="s">
        <v>38</v>
      </c>
      <c r="M483" s="29" t="s">
        <v>891</v>
      </c>
    </row>
    <row r="484" spans="2:13" hidden="1" x14ac:dyDescent="0.2">
      <c r="B484" s="40">
        <v>344</v>
      </c>
      <c r="C484" s="40" t="s">
        <v>884</v>
      </c>
      <c r="D484" s="40" t="s">
        <v>885</v>
      </c>
      <c r="E484" s="41"/>
      <c r="F484" s="42">
        <v>2</v>
      </c>
      <c r="G484" s="42" t="s">
        <v>892</v>
      </c>
      <c r="H484" s="45" t="s">
        <v>893</v>
      </c>
      <c r="I484" s="41"/>
      <c r="J484" s="42"/>
      <c r="K484" s="42"/>
      <c r="L484" s="42" t="s">
        <v>93</v>
      </c>
      <c r="M484" s="29" t="s">
        <v>894</v>
      </c>
    </row>
    <row r="485" spans="2:13" hidden="1" x14ac:dyDescent="0.2">
      <c r="B485" s="40">
        <v>27</v>
      </c>
      <c r="C485" s="40" t="s">
        <v>895</v>
      </c>
      <c r="D485" s="40" t="s">
        <v>885</v>
      </c>
      <c r="E485" s="41"/>
      <c r="F485" s="42">
        <v>3</v>
      </c>
      <c r="G485" s="42" t="s">
        <v>294</v>
      </c>
      <c r="H485" s="44" t="s">
        <v>896</v>
      </c>
      <c r="I485" s="41"/>
      <c r="J485" s="42"/>
      <c r="K485" s="42"/>
      <c r="L485" s="42" t="s">
        <v>28</v>
      </c>
      <c r="M485" s="29" t="s">
        <v>897</v>
      </c>
    </row>
    <row r="486" spans="2:13" hidden="1" x14ac:dyDescent="0.2">
      <c r="B486" s="40">
        <v>27</v>
      </c>
      <c r="C486" s="40" t="s">
        <v>895</v>
      </c>
      <c r="D486" s="40" t="s">
        <v>885</v>
      </c>
      <c r="E486" s="41"/>
      <c r="F486" s="42">
        <v>3</v>
      </c>
      <c r="G486" s="42" t="s">
        <v>62</v>
      </c>
      <c r="H486" s="44" t="s">
        <v>898</v>
      </c>
      <c r="I486" s="41"/>
      <c r="J486" s="42"/>
      <c r="K486" s="42"/>
      <c r="L486" s="42" t="s">
        <v>28</v>
      </c>
      <c r="M486" s="29" t="s">
        <v>899</v>
      </c>
    </row>
    <row r="487" spans="2:13" hidden="1" x14ac:dyDescent="0.2">
      <c r="B487" s="40">
        <v>61</v>
      </c>
      <c r="C487" s="40" t="s">
        <v>900</v>
      </c>
      <c r="D487" s="40" t="s">
        <v>885</v>
      </c>
      <c r="E487" s="41"/>
      <c r="F487" s="42">
        <v>1</v>
      </c>
      <c r="G487" s="42" t="s">
        <v>62</v>
      </c>
      <c r="H487" s="44" t="s">
        <v>901</v>
      </c>
      <c r="I487" s="41"/>
      <c r="J487" s="42"/>
      <c r="K487" s="42"/>
      <c r="L487" s="42" t="s">
        <v>38</v>
      </c>
      <c r="M487" s="29" t="s">
        <v>902</v>
      </c>
    </row>
    <row r="488" spans="2:13" hidden="1" x14ac:dyDescent="0.2">
      <c r="B488" s="40">
        <v>61</v>
      </c>
      <c r="C488" s="40" t="s">
        <v>900</v>
      </c>
      <c r="D488" s="40" t="s">
        <v>885</v>
      </c>
      <c r="E488" s="41"/>
      <c r="F488" s="42">
        <v>1</v>
      </c>
      <c r="G488" s="42" t="s">
        <v>886</v>
      </c>
      <c r="H488" s="44" t="s">
        <v>903</v>
      </c>
      <c r="I488" s="41"/>
      <c r="J488" s="42"/>
      <c r="K488" s="42"/>
      <c r="L488" s="42" t="s">
        <v>38</v>
      </c>
      <c r="M488" s="29" t="s">
        <v>904</v>
      </c>
    </row>
    <row r="489" spans="2:13" hidden="1" x14ac:dyDescent="0.2">
      <c r="B489" s="40">
        <v>61</v>
      </c>
      <c r="C489" s="40" t="s">
        <v>900</v>
      </c>
      <c r="D489" s="40" t="s">
        <v>885</v>
      </c>
      <c r="E489" s="41"/>
      <c r="F489" s="42">
        <v>1</v>
      </c>
      <c r="G489" s="42" t="s">
        <v>62</v>
      </c>
      <c r="H489" s="44" t="s">
        <v>905</v>
      </c>
      <c r="I489" s="41"/>
      <c r="J489" s="42"/>
      <c r="K489" s="42"/>
      <c r="L489" s="42" t="s">
        <v>38</v>
      </c>
      <c r="M489" s="29" t="s">
        <v>906</v>
      </c>
    </row>
    <row r="490" spans="2:13" hidden="1" x14ac:dyDescent="0.2">
      <c r="B490" s="40">
        <v>61</v>
      </c>
      <c r="C490" s="40" t="s">
        <v>900</v>
      </c>
      <c r="D490" s="40" t="s">
        <v>885</v>
      </c>
      <c r="E490" s="41"/>
      <c r="F490" s="42">
        <v>4</v>
      </c>
      <c r="G490" s="42" t="s">
        <v>62</v>
      </c>
      <c r="H490" s="44" t="s">
        <v>907</v>
      </c>
      <c r="I490" s="41"/>
      <c r="J490" s="42"/>
      <c r="K490" s="42"/>
      <c r="L490" s="42" t="s">
        <v>38</v>
      </c>
      <c r="M490" s="29" t="s">
        <v>908</v>
      </c>
    </row>
    <row r="491" spans="2:13" hidden="1" x14ac:dyDescent="0.2">
      <c r="B491" s="40">
        <v>61</v>
      </c>
      <c r="C491" s="40" t="s">
        <v>900</v>
      </c>
      <c r="D491" s="40" t="s">
        <v>885</v>
      </c>
      <c r="E491" s="41"/>
      <c r="F491" s="42">
        <v>6</v>
      </c>
      <c r="G491" s="42" t="s">
        <v>119</v>
      </c>
      <c r="H491" s="44" t="s">
        <v>909</v>
      </c>
      <c r="I491" s="41"/>
      <c r="J491" s="42"/>
      <c r="K491" s="42"/>
      <c r="L491" s="42" t="s">
        <v>28</v>
      </c>
      <c r="M491" s="29" t="s">
        <v>910</v>
      </c>
    </row>
    <row r="492" spans="2:13" x14ac:dyDescent="0.2">
      <c r="B492" s="40">
        <v>62</v>
      </c>
      <c r="C492" s="40" t="s">
        <v>911</v>
      </c>
      <c r="D492" s="40" t="s">
        <v>885</v>
      </c>
      <c r="E492" s="41"/>
      <c r="F492" s="42">
        <v>1</v>
      </c>
      <c r="G492" s="42" t="s">
        <v>25</v>
      </c>
      <c r="H492" s="45" t="s">
        <v>912</v>
      </c>
      <c r="I492" s="41"/>
      <c r="J492" s="42"/>
      <c r="K492" s="42"/>
      <c r="L492" s="42" t="s">
        <v>38</v>
      </c>
      <c r="M492" s="29" t="s">
        <v>913</v>
      </c>
    </row>
    <row r="493" spans="2:13" x14ac:dyDescent="0.2">
      <c r="B493" s="40">
        <v>72</v>
      </c>
      <c r="C493" s="40" t="s">
        <v>914</v>
      </c>
      <c r="D493" s="40" t="s">
        <v>885</v>
      </c>
      <c r="E493" s="41"/>
      <c r="F493" s="42">
        <v>3</v>
      </c>
      <c r="G493" s="42" t="s">
        <v>889</v>
      </c>
      <c r="H493" s="46" t="s">
        <v>915</v>
      </c>
      <c r="I493" s="41"/>
      <c r="J493" s="42"/>
      <c r="K493" s="42"/>
      <c r="L493" s="42" t="s">
        <v>38</v>
      </c>
      <c r="M493" s="29" t="s">
        <v>916</v>
      </c>
    </row>
    <row r="494" spans="2:13" hidden="1" x14ac:dyDescent="0.2">
      <c r="B494" s="40">
        <v>81</v>
      </c>
      <c r="C494" s="40" t="s">
        <v>917</v>
      </c>
      <c r="D494" s="40" t="s">
        <v>885</v>
      </c>
      <c r="E494" s="41"/>
      <c r="F494" s="42">
        <v>1</v>
      </c>
      <c r="G494" s="42" t="s">
        <v>918</v>
      </c>
      <c r="H494" s="44" t="s">
        <v>919</v>
      </c>
      <c r="I494" s="41"/>
      <c r="J494" s="42"/>
      <c r="K494" s="42"/>
      <c r="L494" s="42" t="s">
        <v>38</v>
      </c>
      <c r="M494" s="29" t="s">
        <v>920</v>
      </c>
    </row>
    <row r="495" spans="2:13" hidden="1" x14ac:dyDescent="0.2">
      <c r="B495" s="40">
        <v>81</v>
      </c>
      <c r="C495" s="40" t="s">
        <v>917</v>
      </c>
      <c r="D495" s="40" t="s">
        <v>885</v>
      </c>
      <c r="E495" s="41"/>
      <c r="F495" s="42">
        <v>1</v>
      </c>
      <c r="G495" s="42" t="s">
        <v>119</v>
      </c>
      <c r="H495" s="44" t="s">
        <v>921</v>
      </c>
      <c r="I495" s="41"/>
      <c r="J495" s="42"/>
      <c r="K495" s="42"/>
      <c r="L495" s="42" t="s">
        <v>93</v>
      </c>
      <c r="M495" s="29" t="s">
        <v>922</v>
      </c>
    </row>
    <row r="496" spans="2:13" hidden="1" x14ac:dyDescent="0.2">
      <c r="B496" s="40">
        <v>81</v>
      </c>
      <c r="C496" s="40" t="s">
        <v>917</v>
      </c>
      <c r="D496" s="40" t="s">
        <v>885</v>
      </c>
      <c r="E496" s="41"/>
      <c r="F496" s="42">
        <v>2</v>
      </c>
      <c r="G496" s="42" t="s">
        <v>182</v>
      </c>
      <c r="H496" s="44" t="s">
        <v>923</v>
      </c>
      <c r="I496" s="41"/>
      <c r="J496" s="42"/>
      <c r="K496" s="42"/>
      <c r="L496" s="42" t="s">
        <v>38</v>
      </c>
      <c r="M496" s="29" t="s">
        <v>924</v>
      </c>
    </row>
    <row r="497" spans="2:13" hidden="1" x14ac:dyDescent="0.2">
      <c r="B497" s="40">
        <v>81</v>
      </c>
      <c r="C497" s="40" t="s">
        <v>917</v>
      </c>
      <c r="D497" s="40" t="s">
        <v>885</v>
      </c>
      <c r="E497" s="41"/>
      <c r="F497" s="42">
        <v>3</v>
      </c>
      <c r="G497" s="42" t="s">
        <v>892</v>
      </c>
      <c r="H497" s="44" t="s">
        <v>925</v>
      </c>
      <c r="I497" s="41"/>
      <c r="J497" s="42"/>
      <c r="K497" s="42"/>
      <c r="L497" s="42" t="s">
        <v>93</v>
      </c>
      <c r="M497" s="29" t="s">
        <v>926</v>
      </c>
    </row>
    <row r="498" spans="2:13" hidden="1" x14ac:dyDescent="0.2">
      <c r="B498" s="40">
        <v>81</v>
      </c>
      <c r="C498" s="40" t="s">
        <v>917</v>
      </c>
      <c r="D498" s="40" t="s">
        <v>885</v>
      </c>
      <c r="E498" s="41"/>
      <c r="F498" s="42">
        <v>3</v>
      </c>
      <c r="G498" s="42" t="s">
        <v>182</v>
      </c>
      <c r="H498" s="44" t="s">
        <v>927</v>
      </c>
      <c r="I498" s="41"/>
      <c r="J498" s="42"/>
      <c r="K498" s="42"/>
      <c r="L498" s="42" t="s">
        <v>93</v>
      </c>
      <c r="M498" s="29" t="s">
        <v>928</v>
      </c>
    </row>
    <row r="499" spans="2:13" hidden="1" x14ac:dyDescent="0.2">
      <c r="B499" s="40">
        <v>303</v>
      </c>
      <c r="C499" s="40" t="s">
        <v>929</v>
      </c>
      <c r="D499" s="40" t="s">
        <v>885</v>
      </c>
      <c r="E499" s="41"/>
      <c r="F499" s="42">
        <v>1</v>
      </c>
      <c r="G499" s="42" t="s">
        <v>892</v>
      </c>
      <c r="H499" s="44" t="s">
        <v>930</v>
      </c>
      <c r="I499" s="41"/>
      <c r="J499" s="42"/>
      <c r="K499" s="42"/>
      <c r="L499" s="42" t="s">
        <v>28</v>
      </c>
      <c r="M499" s="29" t="s">
        <v>931</v>
      </c>
    </row>
    <row r="500" spans="2:13" hidden="1" x14ac:dyDescent="0.2">
      <c r="B500" s="40">
        <v>312</v>
      </c>
      <c r="C500" s="40" t="s">
        <v>932</v>
      </c>
      <c r="D500" s="40" t="s">
        <v>885</v>
      </c>
      <c r="E500" s="41"/>
      <c r="F500" s="42">
        <v>2</v>
      </c>
      <c r="G500" s="42" t="s">
        <v>119</v>
      </c>
      <c r="H500" s="44" t="s">
        <v>933</v>
      </c>
      <c r="I500" s="41"/>
      <c r="J500" s="42"/>
      <c r="K500" s="42"/>
      <c r="L500" s="42" t="s">
        <v>28</v>
      </c>
      <c r="M500" s="29" t="s">
        <v>934</v>
      </c>
    </row>
    <row r="501" spans="2:13" x14ac:dyDescent="0.2">
      <c r="B501" s="40">
        <v>313</v>
      </c>
      <c r="C501" s="40" t="s">
        <v>935</v>
      </c>
      <c r="D501" s="40" t="s">
        <v>885</v>
      </c>
      <c r="E501" s="41"/>
      <c r="F501" s="42">
        <v>6</v>
      </c>
      <c r="G501" s="42" t="s">
        <v>889</v>
      </c>
      <c r="H501" s="44" t="s">
        <v>936</v>
      </c>
      <c r="I501" s="41"/>
      <c r="J501" s="42"/>
      <c r="K501" s="42"/>
      <c r="L501" s="42" t="s">
        <v>28</v>
      </c>
      <c r="M501" s="29" t="s">
        <v>937</v>
      </c>
    </row>
    <row r="502" spans="2:13" hidden="1" x14ac:dyDescent="0.2">
      <c r="B502" s="40">
        <v>317</v>
      </c>
      <c r="C502" s="40" t="s">
        <v>938</v>
      </c>
      <c r="D502" s="40" t="s">
        <v>885</v>
      </c>
      <c r="E502" s="41"/>
      <c r="F502" s="42">
        <v>1</v>
      </c>
      <c r="G502" s="42" t="s">
        <v>182</v>
      </c>
      <c r="H502" s="44" t="s">
        <v>939</v>
      </c>
      <c r="I502" s="41"/>
      <c r="J502" s="42"/>
      <c r="K502" s="42"/>
      <c r="L502" s="42" t="s">
        <v>38</v>
      </c>
      <c r="M502" s="29" t="s">
        <v>940</v>
      </c>
    </row>
    <row r="503" spans="2:13" hidden="1" x14ac:dyDescent="0.2">
      <c r="B503" s="40">
        <v>326</v>
      </c>
      <c r="C503" s="40" t="s">
        <v>941</v>
      </c>
      <c r="D503" s="40" t="s">
        <v>885</v>
      </c>
      <c r="E503" s="41"/>
      <c r="F503" s="42">
        <v>2</v>
      </c>
      <c r="G503" s="42" t="s">
        <v>62</v>
      </c>
      <c r="H503" s="44" t="s">
        <v>942</v>
      </c>
      <c r="I503" s="41"/>
      <c r="J503" s="42"/>
      <c r="K503" s="42"/>
      <c r="L503" s="42" t="s">
        <v>38</v>
      </c>
      <c r="M503" s="29" t="s">
        <v>943</v>
      </c>
    </row>
    <row r="504" spans="2:13" hidden="1" x14ac:dyDescent="0.2">
      <c r="B504" s="40">
        <v>326</v>
      </c>
      <c r="C504" s="40" t="s">
        <v>941</v>
      </c>
      <c r="D504" s="40" t="s">
        <v>885</v>
      </c>
      <c r="E504" s="41"/>
      <c r="F504" s="42">
        <v>2</v>
      </c>
      <c r="G504" s="42" t="s">
        <v>182</v>
      </c>
      <c r="H504" s="44" t="s">
        <v>944</v>
      </c>
      <c r="I504" s="41"/>
      <c r="J504" s="42"/>
      <c r="K504" s="42"/>
      <c r="L504" s="42" t="s">
        <v>28</v>
      </c>
      <c r="M504" s="44" t="s">
        <v>945</v>
      </c>
    </row>
    <row r="505" spans="2:13" hidden="1" x14ac:dyDescent="0.2">
      <c r="B505" s="40">
        <v>327</v>
      </c>
      <c r="C505" s="40" t="s">
        <v>946</v>
      </c>
      <c r="D505" s="40" t="s">
        <v>885</v>
      </c>
      <c r="E505" s="41"/>
      <c r="F505" s="42">
        <v>8</v>
      </c>
      <c r="G505" s="42" t="s">
        <v>164</v>
      </c>
      <c r="H505" s="44" t="s">
        <v>947</v>
      </c>
      <c r="I505" s="41"/>
      <c r="J505" s="42"/>
      <c r="K505" s="42"/>
      <c r="L505" s="42" t="s">
        <v>28</v>
      </c>
      <c r="M505" s="44" t="s">
        <v>948</v>
      </c>
    </row>
    <row r="506" spans="2:13" hidden="1" x14ac:dyDescent="0.2">
      <c r="B506" s="40">
        <v>330</v>
      </c>
      <c r="C506" s="40" t="s">
        <v>949</v>
      </c>
      <c r="D506" s="40" t="s">
        <v>885</v>
      </c>
      <c r="E506" s="41"/>
      <c r="F506" s="42">
        <v>3</v>
      </c>
      <c r="G506" s="42" t="s">
        <v>918</v>
      </c>
      <c r="H506" s="44" t="s">
        <v>950</v>
      </c>
      <c r="I506" s="41"/>
      <c r="J506" s="42"/>
      <c r="K506" s="42"/>
      <c r="L506" s="42" t="s">
        <v>38</v>
      </c>
      <c r="M506" s="44" t="s">
        <v>951</v>
      </c>
    </row>
    <row r="507" spans="2:13" hidden="1" x14ac:dyDescent="0.2">
      <c r="B507" s="40">
        <v>330</v>
      </c>
      <c r="C507" s="40" t="s">
        <v>949</v>
      </c>
      <c r="D507" s="40" t="s">
        <v>885</v>
      </c>
      <c r="E507" s="41"/>
      <c r="F507" s="42">
        <v>4</v>
      </c>
      <c r="G507" s="42" t="s">
        <v>62</v>
      </c>
      <c r="H507" s="44" t="s">
        <v>952</v>
      </c>
      <c r="I507" s="41"/>
      <c r="J507" s="42"/>
      <c r="K507" s="42"/>
      <c r="L507" s="42" t="s">
        <v>28</v>
      </c>
      <c r="M507" s="44" t="s">
        <v>953</v>
      </c>
    </row>
    <row r="508" spans="2:13" hidden="1" x14ac:dyDescent="0.2">
      <c r="B508" s="40">
        <v>332</v>
      </c>
      <c r="C508" s="40" t="s">
        <v>954</v>
      </c>
      <c r="D508" s="40" t="s">
        <v>885</v>
      </c>
      <c r="E508" s="41"/>
      <c r="F508" s="42">
        <v>1</v>
      </c>
      <c r="G508" s="42" t="s">
        <v>886</v>
      </c>
      <c r="H508" s="44" t="s">
        <v>955</v>
      </c>
      <c r="I508" s="41"/>
      <c r="J508" s="42"/>
      <c r="K508" s="42"/>
      <c r="L508" s="42" t="s">
        <v>38</v>
      </c>
      <c r="M508" s="29" t="s">
        <v>956</v>
      </c>
    </row>
    <row r="509" spans="2:13" x14ac:dyDescent="0.2">
      <c r="B509" s="40">
        <v>333</v>
      </c>
      <c r="C509" s="40" t="s">
        <v>957</v>
      </c>
      <c r="D509" s="40" t="s">
        <v>885</v>
      </c>
      <c r="E509" s="41"/>
      <c r="F509" s="42">
        <v>2</v>
      </c>
      <c r="G509" s="42" t="s">
        <v>889</v>
      </c>
      <c r="H509" s="44" t="s">
        <v>958</v>
      </c>
      <c r="I509" s="41"/>
      <c r="J509" s="42"/>
      <c r="K509" s="42"/>
      <c r="L509" s="42" t="s">
        <v>38</v>
      </c>
      <c r="M509" s="29" t="s">
        <v>959</v>
      </c>
    </row>
    <row r="510" spans="2:13" hidden="1" x14ac:dyDescent="0.2">
      <c r="B510" s="40">
        <v>333</v>
      </c>
      <c r="C510" s="40" t="s">
        <v>957</v>
      </c>
      <c r="D510" s="40" t="s">
        <v>885</v>
      </c>
      <c r="E510" s="41"/>
      <c r="F510" s="42">
        <v>4</v>
      </c>
      <c r="G510" s="42" t="s">
        <v>62</v>
      </c>
      <c r="H510" s="44" t="s">
        <v>960</v>
      </c>
      <c r="I510" s="41"/>
      <c r="J510" s="42"/>
      <c r="K510" s="42"/>
      <c r="L510" s="42" t="s">
        <v>38</v>
      </c>
      <c r="M510" s="29" t="s">
        <v>961</v>
      </c>
    </row>
    <row r="511" spans="2:13" hidden="1" x14ac:dyDescent="0.2">
      <c r="B511" s="40">
        <v>333</v>
      </c>
      <c r="C511" s="40" t="s">
        <v>957</v>
      </c>
      <c r="D511" s="40" t="s">
        <v>885</v>
      </c>
      <c r="E511" s="41"/>
      <c r="F511" s="42">
        <v>8</v>
      </c>
      <c r="G511" s="42" t="s">
        <v>164</v>
      </c>
      <c r="H511" s="44" t="s">
        <v>962</v>
      </c>
      <c r="I511" s="41"/>
      <c r="J511" s="42"/>
      <c r="K511" s="42"/>
      <c r="L511" s="42" t="s">
        <v>38</v>
      </c>
      <c r="M511" s="29" t="s">
        <v>963</v>
      </c>
    </row>
    <row r="512" spans="2:13" hidden="1" x14ac:dyDescent="0.2">
      <c r="B512" s="40">
        <v>333</v>
      </c>
      <c r="C512" s="40" t="s">
        <v>957</v>
      </c>
      <c r="D512" s="40" t="s">
        <v>885</v>
      </c>
      <c r="E512" s="41"/>
      <c r="F512" s="42">
        <v>9</v>
      </c>
      <c r="G512" s="42" t="s">
        <v>62</v>
      </c>
      <c r="H512" s="44" t="s">
        <v>964</v>
      </c>
      <c r="I512" s="41"/>
      <c r="J512" s="42"/>
      <c r="K512" s="42"/>
      <c r="L512" s="42" t="s">
        <v>28</v>
      </c>
      <c r="M512" s="29" t="s">
        <v>965</v>
      </c>
    </row>
    <row r="513" spans="2:13" hidden="1" x14ac:dyDescent="0.2">
      <c r="B513" s="40">
        <v>345</v>
      </c>
      <c r="C513" s="40" t="s">
        <v>966</v>
      </c>
      <c r="D513" s="40" t="s">
        <v>885</v>
      </c>
      <c r="E513" s="41"/>
      <c r="F513" s="42">
        <v>1</v>
      </c>
      <c r="G513" s="42" t="s">
        <v>62</v>
      </c>
      <c r="H513" s="44" t="s">
        <v>967</v>
      </c>
      <c r="I513" s="41"/>
      <c r="J513" s="42"/>
      <c r="K513" s="42"/>
      <c r="L513" s="42" t="s">
        <v>28</v>
      </c>
      <c r="M513" s="29" t="s">
        <v>968</v>
      </c>
    </row>
    <row r="514" spans="2:13" hidden="1" x14ac:dyDescent="0.2">
      <c r="B514" s="40">
        <v>345</v>
      </c>
      <c r="C514" s="40" t="s">
        <v>966</v>
      </c>
      <c r="D514" s="40" t="s">
        <v>885</v>
      </c>
      <c r="E514" s="41"/>
      <c r="F514" s="42">
        <v>2</v>
      </c>
      <c r="G514" s="42" t="s">
        <v>918</v>
      </c>
      <c r="H514" s="44" t="s">
        <v>969</v>
      </c>
      <c r="I514" s="41"/>
      <c r="J514" s="42"/>
      <c r="K514" s="42"/>
      <c r="L514" s="42" t="s">
        <v>93</v>
      </c>
      <c r="M514" s="44" t="s">
        <v>970</v>
      </c>
    </row>
    <row r="515" spans="2:13" hidden="1" x14ac:dyDescent="0.2">
      <c r="B515" s="40">
        <v>354</v>
      </c>
      <c r="C515" s="40" t="s">
        <v>971</v>
      </c>
      <c r="D515" s="40" t="s">
        <v>885</v>
      </c>
      <c r="E515" s="41"/>
      <c r="F515" s="42">
        <v>2</v>
      </c>
      <c r="G515" s="42" t="s">
        <v>62</v>
      </c>
      <c r="H515" s="47" t="s">
        <v>972</v>
      </c>
      <c r="I515" s="41"/>
      <c r="J515" s="42"/>
      <c r="K515" s="42"/>
      <c r="L515" s="42" t="s">
        <v>38</v>
      </c>
      <c r="M515" s="44" t="s">
        <v>973</v>
      </c>
    </row>
    <row r="516" spans="2:13" hidden="1" x14ac:dyDescent="0.2">
      <c r="B516" s="40">
        <v>358</v>
      </c>
      <c r="C516" s="40" t="s">
        <v>974</v>
      </c>
      <c r="D516" s="40" t="s">
        <v>885</v>
      </c>
      <c r="E516" s="41"/>
      <c r="F516" s="42">
        <v>1</v>
      </c>
      <c r="G516" s="42" t="s">
        <v>119</v>
      </c>
      <c r="H516" s="44" t="s">
        <v>975</v>
      </c>
      <c r="I516" s="41"/>
      <c r="J516" s="42"/>
      <c r="K516" s="42"/>
      <c r="L516" s="42" t="s">
        <v>38</v>
      </c>
      <c r="M516" s="44" t="s">
        <v>976</v>
      </c>
    </row>
    <row r="517" spans="2:13" x14ac:dyDescent="0.2">
      <c r="B517" s="40">
        <v>358</v>
      </c>
      <c r="C517" s="40" t="s">
        <v>974</v>
      </c>
      <c r="D517" s="40" t="s">
        <v>885</v>
      </c>
      <c r="E517" s="41"/>
      <c r="F517" s="42">
        <v>2</v>
      </c>
      <c r="G517" s="42" t="s">
        <v>889</v>
      </c>
      <c r="H517" s="44" t="s">
        <v>977</v>
      </c>
      <c r="I517" s="41"/>
      <c r="J517" s="42"/>
      <c r="K517" s="42"/>
      <c r="L517" s="42" t="s">
        <v>28</v>
      </c>
      <c r="M517" s="29" t="s">
        <v>978</v>
      </c>
    </row>
    <row r="518" spans="2:13" hidden="1" x14ac:dyDescent="0.2">
      <c r="B518" s="40">
        <v>358</v>
      </c>
      <c r="C518" s="40" t="s">
        <v>974</v>
      </c>
      <c r="D518" s="40" t="s">
        <v>885</v>
      </c>
      <c r="E518" s="41"/>
      <c r="F518" s="42">
        <v>5</v>
      </c>
      <c r="G518" s="42" t="s">
        <v>886</v>
      </c>
      <c r="H518" s="44" t="s">
        <v>979</v>
      </c>
      <c r="I518" s="41"/>
      <c r="J518" s="42"/>
      <c r="K518" s="42"/>
      <c r="L518" s="42" t="s">
        <v>38</v>
      </c>
      <c r="M518" s="29" t="s">
        <v>980</v>
      </c>
    </row>
  </sheetData>
  <autoFilter ref="B1:Y518" xr:uid="{2F55867C-A6B9-3A40-988A-B12F522FADFB}">
    <filterColumn colId="5">
      <filters>
        <filter val="Customer segment"/>
      </filters>
    </filterColumn>
  </autoFilter>
  <mergeCells count="43">
    <mergeCell ref="Q152:Q153"/>
    <mergeCell ref="Q129:Q131"/>
    <mergeCell ref="Q132:Q135"/>
    <mergeCell ref="Q136:Q138"/>
    <mergeCell ref="S136:S138"/>
    <mergeCell ref="Q139:Q140"/>
    <mergeCell ref="Q142:Q147"/>
    <mergeCell ref="Q124:Q127"/>
    <mergeCell ref="Q92:Q93"/>
    <mergeCell ref="Q94:Q96"/>
    <mergeCell ref="Q97:Q98"/>
    <mergeCell ref="Q99:Q101"/>
    <mergeCell ref="Q102:Q103"/>
    <mergeCell ref="Q105:Q107"/>
    <mergeCell ref="Q110:Q111"/>
    <mergeCell ref="Q112:Q113"/>
    <mergeCell ref="Q114:Q115"/>
    <mergeCell ref="Q117:Q118"/>
    <mergeCell ref="Q122:Q123"/>
    <mergeCell ref="Q87:Q88"/>
    <mergeCell ref="Q46:Q47"/>
    <mergeCell ref="Q48:Q49"/>
    <mergeCell ref="Q53:Q58"/>
    <mergeCell ref="Q59:Q60"/>
    <mergeCell ref="Q61:Q65"/>
    <mergeCell ref="Q66:Q68"/>
    <mergeCell ref="Q69:Q70"/>
    <mergeCell ref="Q71:Q73"/>
    <mergeCell ref="Q74:Q78"/>
    <mergeCell ref="Q80:Q81"/>
    <mergeCell ref="Q84:Q85"/>
    <mergeCell ref="V26:V27"/>
    <mergeCell ref="Q28:Q29"/>
    <mergeCell ref="Q31:Q34"/>
    <mergeCell ref="Q35:Q36"/>
    <mergeCell ref="Q37:Q38"/>
    <mergeCell ref="Q43:Q45"/>
    <mergeCell ref="Q2:Q3"/>
    <mergeCell ref="Q4:Q5"/>
    <mergeCell ref="Q9:Q12"/>
    <mergeCell ref="Q13:Q14"/>
    <mergeCell ref="Q17:Q19"/>
    <mergeCell ref="Q21:Q25"/>
  </mergeCells>
  <dataValidations disablePrompts="1" count="10">
    <dataValidation type="list" allowBlank="1" showInputMessage="1" showErrorMessage="1" sqref="L2:L1048576" xr:uid="{78FDD6E9-AD5B-B542-9431-660E641C3272}">
      <formula1>"Ricerca secondaria, Ricerca primaria, Intuizione, Consulenza, Formazione, Infattibilità tecnica, Motivazione economica, Non specificata, Differenziazione, Altro,"</formula1>
    </dataValidation>
    <dataValidation type="list" allowBlank="1" showInputMessage="1" showErrorMessage="1" sqref="G49 G2:G46 G397:G481" xr:uid="{1A57340A-2837-6641-861D-04E2F7AAF04E}">
      <formula1>"Zoom in, Zoom out, Platform, Technology, Customer need, Customer segment, Channel, Value capture, Business architecture, Engine of growth"</formula1>
    </dataValidation>
    <dataValidation type="list" allowBlank="1" showInputMessage="1" showErrorMessage="1" sqref="Q2:R2 Q4:R4 Q6:R9 Q13:R13 Q15:R17 Q20:R21 Q26:R28 Q30:R31 Q35:R35 Q37:R37 Q39:R43 Q46:R46 Q48:R48 Q50:Q52 Q59 Q61 Q66 Q69 Q71 Q74 Q79:Q80 Q86:Q87 Q89:Q92 Q94 Q97 Q99 Q102 Q108:Q110 Q112 Q114 Q116:Q117 Q82:Q84 Q104:Q105 Q128:Q129 Q132 Q136 Q139 Q141:Q142 Q148:Q152 Q119:Q122 Q124 R50:R1048576 Q154:Q1048576" xr:uid="{A4864582-B9D7-1E45-BD4D-63AB0212DCA9}">
      <formula1>"1,2,3,4,5,6,7,8,9,10, No"</formula1>
    </dataValidation>
    <dataValidation type="list" allowBlank="1" showInputMessage="1" showErrorMessage="1" sqref="F2:F46 F397:F481" xr:uid="{1317C214-0820-CA48-98BA-B5B4E51A59D8}">
      <formula1>"1, 2, 3, 4, 5, 6, 7, 8, 9, 10,"</formula1>
    </dataValidation>
    <dataValidation type="list" allowBlank="1" showInputMessage="1" showErrorMessage="1" sqref="S2:S73" xr:uid="{E84A6079-1F5D-504B-B938-97FA2BC79881}">
      <formula1>"Non specificato, Studio, Trasferimento, Lavoro, Incertezza business"</formula1>
    </dataValidation>
    <dataValidation type="list" allowBlank="1" showInputMessage="1" showErrorMessage="1" sqref="U2:U93" xr:uid="{D5409742-4704-B447-98B4-41FFCA117F3D}">
      <formula1>"1, 2, 3, 4, 5, 6, 7, 8, 9, 10, No"</formula1>
    </dataValidation>
    <dataValidation type="list" allowBlank="1" showInputMessage="1" showErrorMessage="1" sqref="P127 P2:P125 P153:P482" xr:uid="{3C529F8D-5246-5442-BA2A-39D3D5E91AD3}">
      <formula1>"Lato cliente, Lato tecnologia, Value proposition"</formula1>
    </dataValidation>
    <dataValidation type="list" allowBlank="1" showInputMessage="1" showErrorMessage="1" sqref="T1:T125 T127:T1048576" xr:uid="{EA06EE7F-2459-0341-A4AD-10564DB4F0F7}">
      <formula1>"Prodotto fisico, Servizio"</formula1>
    </dataValidation>
    <dataValidation type="list" allowBlank="1" showInputMessage="1" showErrorMessage="1" sqref="N2:N481" xr:uid="{29FCABA8-D206-914F-ACBA-4D02686C3311}">
      <formula1>"Radicale, Incrementale"</formula1>
    </dataValidation>
    <dataValidation type="list" allowBlank="1" showInputMessage="1" showErrorMessage="1" sqref="E2:E47" xr:uid="{86817300-B95A-2845-B183-2416B0458BDF}">
      <formula1>"Controllo, Effectuation, Scientific"</formula1>
    </dataValidation>
  </dataValidation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69D34-66D0-CA4A-81A5-0A6E4C2C9C81}">
  <dimension ref="A1:L166"/>
  <sheetViews>
    <sheetView topLeftCell="A61" zoomScale="75" workbookViewId="0">
      <selection activeCell="P91" sqref="P91"/>
    </sheetView>
  </sheetViews>
  <sheetFormatPr baseColWidth="10" defaultRowHeight="16" x14ac:dyDescent="0.2"/>
  <cols>
    <col min="1" max="1" width="17.6640625" bestFit="1" customWidth="1"/>
    <col min="12" max="12" width="19.5" bestFit="1" customWidth="1"/>
  </cols>
  <sheetData>
    <row r="1" spans="1:10" x14ac:dyDescent="0.2">
      <c r="A1" t="s">
        <v>1016</v>
      </c>
      <c r="B1" t="s">
        <v>1007</v>
      </c>
      <c r="C1" t="s">
        <v>1008</v>
      </c>
      <c r="D1" t="s">
        <v>1009</v>
      </c>
      <c r="E1" t="s">
        <v>1010</v>
      </c>
      <c r="F1" t="s">
        <v>1011</v>
      </c>
      <c r="G1" t="s">
        <v>1012</v>
      </c>
      <c r="H1" t="s">
        <v>1013</v>
      </c>
      <c r="I1" t="s">
        <v>1014</v>
      </c>
      <c r="J1" t="s">
        <v>1015</v>
      </c>
    </row>
    <row r="2" spans="1:10" x14ac:dyDescent="0.2">
      <c r="A2" s="49">
        <v>1</v>
      </c>
      <c r="B2" s="31" t="s">
        <v>997</v>
      </c>
      <c r="C2" s="31" t="s">
        <v>998</v>
      </c>
      <c r="D2" s="31"/>
      <c r="E2" s="31"/>
      <c r="F2" s="31"/>
      <c r="G2" s="31"/>
      <c r="H2" s="31"/>
      <c r="I2" s="31"/>
      <c r="J2" s="31"/>
    </row>
    <row r="3" spans="1:10" x14ac:dyDescent="0.2">
      <c r="A3" s="49">
        <v>2</v>
      </c>
      <c r="B3" s="31" t="s">
        <v>998</v>
      </c>
      <c r="C3" s="31" t="s">
        <v>999</v>
      </c>
      <c r="D3" s="31" t="s">
        <v>1000</v>
      </c>
      <c r="E3" s="31" t="s">
        <v>999</v>
      </c>
      <c r="F3" s="31"/>
      <c r="G3" s="31"/>
      <c r="H3" s="31"/>
      <c r="I3" s="31"/>
      <c r="J3" s="31"/>
    </row>
    <row r="4" spans="1:10" x14ac:dyDescent="0.2">
      <c r="A4" s="49">
        <v>3</v>
      </c>
      <c r="B4" s="31" t="s">
        <v>998</v>
      </c>
      <c r="C4" s="31"/>
      <c r="D4" s="31"/>
      <c r="E4" s="31"/>
      <c r="F4" s="31"/>
      <c r="G4" s="31"/>
      <c r="H4" s="31"/>
      <c r="I4" s="31"/>
      <c r="J4" s="31"/>
    </row>
    <row r="5" spans="1:10" x14ac:dyDescent="0.2">
      <c r="A5" s="49">
        <v>4</v>
      </c>
      <c r="B5" s="31" t="s">
        <v>998</v>
      </c>
      <c r="C5" s="31" t="s">
        <v>999</v>
      </c>
      <c r="D5" s="31" t="s">
        <v>997</v>
      </c>
      <c r="E5" s="31" t="s">
        <v>998</v>
      </c>
      <c r="F5" s="31"/>
      <c r="G5" s="31"/>
      <c r="H5" s="31"/>
      <c r="I5" s="31"/>
      <c r="J5" s="31"/>
    </row>
    <row r="6" spans="1:10" x14ac:dyDescent="0.2">
      <c r="A6" s="49">
        <v>5</v>
      </c>
      <c r="B6" s="31" t="s">
        <v>998</v>
      </c>
      <c r="C6" s="31" t="s">
        <v>1001</v>
      </c>
      <c r="D6" s="31" t="s">
        <v>1002</v>
      </c>
      <c r="E6" s="31"/>
      <c r="F6" s="31"/>
      <c r="G6" s="31"/>
      <c r="H6" s="31"/>
      <c r="I6" s="31"/>
      <c r="J6" s="31"/>
    </row>
    <row r="7" spans="1:10" x14ac:dyDescent="0.2">
      <c r="A7" s="49">
        <v>6</v>
      </c>
      <c r="B7" s="31" t="s">
        <v>1002</v>
      </c>
      <c r="C7" s="31" t="s">
        <v>998</v>
      </c>
      <c r="D7" s="31" t="s">
        <v>1002</v>
      </c>
      <c r="E7" s="31" t="s">
        <v>999</v>
      </c>
      <c r="F7" s="31"/>
      <c r="G7" s="31"/>
      <c r="H7" s="31"/>
      <c r="I7" s="31"/>
      <c r="J7" s="31"/>
    </row>
    <row r="8" spans="1:10" x14ac:dyDescent="0.2">
      <c r="A8" s="49">
        <v>7</v>
      </c>
      <c r="B8" s="31" t="s">
        <v>998</v>
      </c>
      <c r="C8" s="31"/>
      <c r="D8" s="31"/>
      <c r="E8" s="31"/>
      <c r="F8" s="31"/>
      <c r="G8" s="31"/>
      <c r="H8" s="31"/>
      <c r="I8" s="31"/>
      <c r="J8" s="31"/>
    </row>
    <row r="9" spans="1:10" x14ac:dyDescent="0.2">
      <c r="A9" s="49">
        <v>8</v>
      </c>
      <c r="B9" s="31" t="s">
        <v>997</v>
      </c>
      <c r="C9" s="31" t="s">
        <v>1003</v>
      </c>
      <c r="D9" s="31" t="s">
        <v>999</v>
      </c>
      <c r="E9" s="31" t="s">
        <v>998</v>
      </c>
      <c r="F9" s="31" t="s">
        <v>1004</v>
      </c>
      <c r="G9" s="31" t="s">
        <v>1005</v>
      </c>
      <c r="H9" s="31"/>
      <c r="I9" s="31"/>
      <c r="J9" s="31"/>
    </row>
    <row r="10" spans="1:10" x14ac:dyDescent="0.2">
      <c r="A10" s="49">
        <v>9</v>
      </c>
      <c r="B10" s="31" t="s">
        <v>999</v>
      </c>
      <c r="C10" s="31"/>
      <c r="D10" s="31"/>
      <c r="E10" s="31"/>
      <c r="F10" s="31"/>
      <c r="G10" s="31"/>
      <c r="H10" s="31"/>
      <c r="I10" s="31"/>
      <c r="J10" s="31"/>
    </row>
    <row r="11" spans="1:10" x14ac:dyDescent="0.2">
      <c r="A11" s="49">
        <v>10</v>
      </c>
      <c r="B11" s="31" t="s">
        <v>998</v>
      </c>
      <c r="C11" s="31" t="s">
        <v>1002</v>
      </c>
      <c r="D11" s="31" t="s">
        <v>1000</v>
      </c>
      <c r="E11" s="31"/>
      <c r="F11" s="31"/>
      <c r="G11" s="31"/>
      <c r="H11" s="31"/>
      <c r="I11" s="31"/>
      <c r="J11" s="31"/>
    </row>
    <row r="12" spans="1:10" x14ac:dyDescent="0.2">
      <c r="A12" s="49">
        <v>11</v>
      </c>
      <c r="B12" s="31" t="s">
        <v>1006</v>
      </c>
      <c r="C12" s="31" t="s">
        <v>1001</v>
      </c>
      <c r="D12" s="31" t="s">
        <v>1002</v>
      </c>
      <c r="E12" s="31" t="s">
        <v>998</v>
      </c>
      <c r="F12" s="31"/>
      <c r="G12" s="31"/>
      <c r="H12" s="31"/>
      <c r="I12" s="31"/>
      <c r="J12" s="31"/>
    </row>
    <row r="13" spans="1:10" x14ac:dyDescent="0.2">
      <c r="A13" s="49">
        <v>12</v>
      </c>
      <c r="B13" s="31" t="s">
        <v>998</v>
      </c>
      <c r="C13" s="31" t="s">
        <v>1002</v>
      </c>
      <c r="D13" s="31"/>
      <c r="E13" s="31"/>
      <c r="F13" s="31"/>
      <c r="G13" s="31"/>
      <c r="H13" s="31"/>
      <c r="I13" s="31"/>
      <c r="J13" s="31"/>
    </row>
    <row r="14" spans="1:10" x14ac:dyDescent="0.2">
      <c r="A14" s="49">
        <v>13</v>
      </c>
      <c r="B14" s="31" t="s">
        <v>998</v>
      </c>
      <c r="C14" s="31" t="s">
        <v>1003</v>
      </c>
      <c r="D14" s="31"/>
      <c r="E14" s="31"/>
      <c r="F14" s="31"/>
      <c r="G14" s="31"/>
      <c r="H14" s="31"/>
      <c r="I14" s="31"/>
      <c r="J14" s="31"/>
    </row>
    <row r="15" spans="1:10" x14ac:dyDescent="0.2">
      <c r="A15" s="49">
        <v>14</v>
      </c>
      <c r="B15" s="31" t="s">
        <v>998</v>
      </c>
      <c r="C15" s="31" t="s">
        <v>997</v>
      </c>
      <c r="D15" s="31" t="s">
        <v>997</v>
      </c>
      <c r="E15" s="31"/>
      <c r="F15" s="31"/>
      <c r="G15" s="31"/>
      <c r="H15" s="31"/>
      <c r="I15" s="31"/>
      <c r="J15" s="31"/>
    </row>
    <row r="16" spans="1:10" x14ac:dyDescent="0.2">
      <c r="A16" s="49">
        <v>15</v>
      </c>
      <c r="B16" s="31" t="s">
        <v>1002</v>
      </c>
      <c r="C16" s="31"/>
      <c r="D16" s="31"/>
      <c r="E16" s="31"/>
      <c r="F16" s="31"/>
      <c r="G16" s="31"/>
      <c r="H16" s="31"/>
      <c r="I16" s="31"/>
      <c r="J16" s="31"/>
    </row>
    <row r="17" spans="1:10" x14ac:dyDescent="0.2">
      <c r="A17" s="49">
        <v>16</v>
      </c>
      <c r="B17" s="31" t="s">
        <v>999</v>
      </c>
      <c r="C17" s="31" t="s">
        <v>997</v>
      </c>
      <c r="D17" s="31" t="s">
        <v>997</v>
      </c>
      <c r="E17" s="31"/>
      <c r="F17" s="31"/>
      <c r="G17" s="31"/>
      <c r="H17" s="31"/>
      <c r="I17" s="31"/>
      <c r="J17" s="31"/>
    </row>
    <row r="18" spans="1:10" x14ac:dyDescent="0.2">
      <c r="A18" s="49">
        <v>17</v>
      </c>
      <c r="B18" s="31" t="s">
        <v>999</v>
      </c>
      <c r="C18" s="31"/>
      <c r="D18" s="31"/>
      <c r="E18" s="31"/>
      <c r="F18" s="31"/>
      <c r="G18" s="31"/>
      <c r="H18" s="31"/>
      <c r="I18" s="31"/>
      <c r="J18" s="31"/>
    </row>
    <row r="19" spans="1:10" x14ac:dyDescent="0.2">
      <c r="A19" s="49">
        <v>18</v>
      </c>
      <c r="B19" s="31" t="s">
        <v>1000</v>
      </c>
      <c r="C19" s="31" t="s">
        <v>1002</v>
      </c>
      <c r="D19" s="31" t="s">
        <v>1002</v>
      </c>
      <c r="E19" s="31" t="s">
        <v>999</v>
      </c>
      <c r="F19" s="31" t="s">
        <v>999</v>
      </c>
      <c r="G19" s="31" t="s">
        <v>999</v>
      </c>
      <c r="H19" s="31" t="s">
        <v>999</v>
      </c>
      <c r="I19" s="31" t="s">
        <v>1001</v>
      </c>
      <c r="J19" s="31" t="s">
        <v>999</v>
      </c>
    </row>
    <row r="20" spans="1:10" x14ac:dyDescent="0.2">
      <c r="A20" s="49">
        <v>19</v>
      </c>
      <c r="B20" s="31" t="s">
        <v>1003</v>
      </c>
      <c r="C20" s="31" t="s">
        <v>1002</v>
      </c>
      <c r="D20" s="31"/>
      <c r="E20" s="31"/>
      <c r="F20" s="31"/>
      <c r="G20" s="31"/>
      <c r="H20" s="31"/>
      <c r="I20" s="31"/>
      <c r="J20" s="31"/>
    </row>
    <row r="21" spans="1:10" x14ac:dyDescent="0.2">
      <c r="A21" s="49">
        <v>20</v>
      </c>
      <c r="B21" s="31" t="s">
        <v>1001</v>
      </c>
      <c r="C21" s="31" t="s">
        <v>1001</v>
      </c>
      <c r="D21" s="31"/>
      <c r="E21" s="31"/>
      <c r="F21" s="31"/>
      <c r="G21" s="31"/>
      <c r="H21" s="31"/>
      <c r="I21" s="31"/>
      <c r="J21" s="31"/>
    </row>
    <row r="22" spans="1:10" x14ac:dyDescent="0.2">
      <c r="A22" s="49">
        <v>21</v>
      </c>
      <c r="B22" s="31" t="s">
        <v>997</v>
      </c>
      <c r="C22" s="31" t="s">
        <v>999</v>
      </c>
      <c r="D22" s="31" t="s">
        <v>1001</v>
      </c>
      <c r="E22" s="31" t="s">
        <v>998</v>
      </c>
      <c r="F22" s="31" t="s">
        <v>1001</v>
      </c>
      <c r="G22" s="31" t="s">
        <v>999</v>
      </c>
      <c r="H22" s="31" t="s">
        <v>1001</v>
      </c>
      <c r="I22" s="31"/>
      <c r="J22" s="31"/>
    </row>
    <row r="23" spans="1:10" x14ac:dyDescent="0.2">
      <c r="A23" s="49">
        <v>22</v>
      </c>
      <c r="B23" s="31" t="s">
        <v>1002</v>
      </c>
      <c r="C23" s="31" t="s">
        <v>1004</v>
      </c>
      <c r="D23" s="31"/>
      <c r="E23" s="31"/>
      <c r="F23" s="31"/>
      <c r="G23" s="31"/>
      <c r="H23" s="31"/>
      <c r="I23" s="31"/>
      <c r="J23" s="31"/>
    </row>
    <row r="24" spans="1:10" x14ac:dyDescent="0.2">
      <c r="A24" s="49">
        <v>23</v>
      </c>
      <c r="B24" s="31" t="s">
        <v>1002</v>
      </c>
      <c r="C24" s="31"/>
      <c r="D24" s="31"/>
      <c r="E24" s="31"/>
      <c r="F24" s="31"/>
      <c r="G24" s="31"/>
      <c r="H24" s="31"/>
      <c r="I24" s="31"/>
      <c r="J24" s="31"/>
    </row>
    <row r="25" spans="1:10" x14ac:dyDescent="0.2">
      <c r="A25" s="49">
        <v>24</v>
      </c>
      <c r="B25" s="31" t="s">
        <v>1000</v>
      </c>
      <c r="C25" s="31"/>
      <c r="D25" s="31"/>
      <c r="E25" s="31"/>
      <c r="F25" s="31"/>
      <c r="G25" s="31"/>
      <c r="H25" s="31"/>
      <c r="I25" s="31"/>
      <c r="J25" s="31"/>
    </row>
    <row r="26" spans="1:10" x14ac:dyDescent="0.2">
      <c r="A26" s="49">
        <v>25</v>
      </c>
      <c r="B26" s="31" t="s">
        <v>1001</v>
      </c>
      <c r="C26" s="31"/>
      <c r="D26" s="31"/>
      <c r="E26" s="31"/>
      <c r="F26" s="31"/>
      <c r="G26" s="31"/>
      <c r="H26" s="31"/>
      <c r="I26" s="31"/>
      <c r="J26" s="31"/>
    </row>
    <row r="27" spans="1:10" x14ac:dyDescent="0.2">
      <c r="A27" s="49">
        <v>26</v>
      </c>
      <c r="B27" s="31" t="s">
        <v>998</v>
      </c>
      <c r="C27" s="31" t="s">
        <v>1003</v>
      </c>
      <c r="D27" s="31" t="s">
        <v>999</v>
      </c>
      <c r="E27" s="31" t="s">
        <v>1001</v>
      </c>
      <c r="F27" s="31"/>
      <c r="G27" s="31"/>
      <c r="H27" s="31"/>
      <c r="I27" s="31"/>
      <c r="J27" s="31"/>
    </row>
    <row r="28" spans="1:10" x14ac:dyDescent="0.2">
      <c r="A28" s="49">
        <v>27</v>
      </c>
      <c r="B28" s="31" t="s">
        <v>1001</v>
      </c>
      <c r="C28" s="31"/>
      <c r="D28" s="31"/>
      <c r="E28" s="31"/>
      <c r="F28" s="31"/>
      <c r="G28" s="31"/>
      <c r="H28" s="31"/>
      <c r="I28" s="31"/>
      <c r="J28" s="31"/>
    </row>
    <row r="29" spans="1:10" x14ac:dyDescent="0.2">
      <c r="A29" s="49">
        <v>28</v>
      </c>
      <c r="B29" s="31" t="s">
        <v>998</v>
      </c>
      <c r="C29" s="31"/>
      <c r="D29" s="31"/>
      <c r="E29" s="31"/>
      <c r="F29" s="31"/>
      <c r="G29" s="31"/>
      <c r="H29" s="31"/>
      <c r="I29" s="31"/>
      <c r="J29" s="31"/>
    </row>
    <row r="30" spans="1:10" x14ac:dyDescent="0.2">
      <c r="A30" s="49">
        <v>29</v>
      </c>
      <c r="B30" s="31" t="s">
        <v>998</v>
      </c>
      <c r="C30" s="31" t="s">
        <v>997</v>
      </c>
      <c r="D30" s="31" t="s">
        <v>997</v>
      </c>
      <c r="E30" s="31" t="s">
        <v>998</v>
      </c>
      <c r="F30" s="31"/>
      <c r="G30" s="31"/>
      <c r="H30" s="31"/>
      <c r="I30" s="31"/>
      <c r="J30" s="31"/>
    </row>
    <row r="31" spans="1:10" x14ac:dyDescent="0.2">
      <c r="A31" s="49">
        <v>30</v>
      </c>
      <c r="B31" s="31" t="s">
        <v>998</v>
      </c>
      <c r="C31" s="31" t="s">
        <v>1002</v>
      </c>
      <c r="D31" s="31" t="s">
        <v>998</v>
      </c>
      <c r="E31" s="31" t="s">
        <v>1002</v>
      </c>
      <c r="F31" s="31"/>
      <c r="G31" s="31"/>
      <c r="H31" s="31"/>
      <c r="I31" s="31"/>
      <c r="J31" s="31"/>
    </row>
    <row r="32" spans="1:10" x14ac:dyDescent="0.2">
      <c r="A32" s="49">
        <v>31</v>
      </c>
      <c r="B32" s="31" t="s">
        <v>998</v>
      </c>
      <c r="C32" s="31" t="s">
        <v>997</v>
      </c>
      <c r="D32" s="31"/>
      <c r="E32" s="31"/>
      <c r="F32" s="31"/>
      <c r="G32" s="31"/>
      <c r="H32" s="31"/>
      <c r="I32" s="31"/>
      <c r="J32" s="31"/>
    </row>
    <row r="33" spans="1:10" x14ac:dyDescent="0.2">
      <c r="A33" s="49">
        <v>32</v>
      </c>
      <c r="B33" s="31" t="s">
        <v>997</v>
      </c>
      <c r="C33" s="31" t="s">
        <v>1002</v>
      </c>
      <c r="D33" s="31" t="s">
        <v>1004</v>
      </c>
      <c r="E33" s="31"/>
      <c r="F33" s="31"/>
      <c r="G33" s="31"/>
      <c r="H33" s="31"/>
      <c r="I33" s="31"/>
      <c r="J33" s="31"/>
    </row>
    <row r="34" spans="1:10" x14ac:dyDescent="0.2">
      <c r="A34" s="49">
        <v>33</v>
      </c>
      <c r="B34" s="31" t="s">
        <v>999</v>
      </c>
      <c r="C34" s="31" t="s">
        <v>1002</v>
      </c>
      <c r="D34" s="31" t="s">
        <v>1005</v>
      </c>
      <c r="E34" s="31"/>
      <c r="F34" s="31"/>
      <c r="G34" s="31"/>
      <c r="H34" s="31"/>
      <c r="I34" s="31"/>
      <c r="J34" s="31"/>
    </row>
    <row r="35" spans="1:10" x14ac:dyDescent="0.2">
      <c r="A35" s="49">
        <v>34</v>
      </c>
      <c r="B35" s="31" t="s">
        <v>998</v>
      </c>
      <c r="C35" s="31" t="s">
        <v>998</v>
      </c>
      <c r="D35" s="31"/>
      <c r="E35" s="31"/>
      <c r="F35" s="31"/>
      <c r="G35" s="31"/>
      <c r="H35" s="31"/>
      <c r="I35" s="31"/>
      <c r="J35" s="31"/>
    </row>
    <row r="36" spans="1:10" x14ac:dyDescent="0.2">
      <c r="A36" s="49">
        <v>35</v>
      </c>
      <c r="B36" s="31" t="s">
        <v>1003</v>
      </c>
      <c r="C36" s="31" t="s">
        <v>1000</v>
      </c>
      <c r="D36" s="31"/>
      <c r="E36" s="31"/>
      <c r="F36" s="31"/>
      <c r="G36" s="31"/>
      <c r="H36" s="31"/>
      <c r="I36" s="31"/>
      <c r="J36" s="31"/>
    </row>
    <row r="37" spans="1:10" x14ac:dyDescent="0.2">
      <c r="A37" s="49">
        <v>36</v>
      </c>
      <c r="B37" s="31" t="s">
        <v>1004</v>
      </c>
      <c r="C37" s="31"/>
      <c r="D37" s="31"/>
      <c r="E37" s="31"/>
      <c r="F37" s="31"/>
      <c r="G37" s="31"/>
      <c r="H37" s="31"/>
      <c r="I37" s="31"/>
      <c r="J37" s="31"/>
    </row>
    <row r="38" spans="1:10" x14ac:dyDescent="0.2">
      <c r="A38" s="49">
        <v>37</v>
      </c>
      <c r="B38" s="31" t="s">
        <v>1002</v>
      </c>
      <c r="C38" s="31" t="s">
        <v>999</v>
      </c>
      <c r="D38" s="31"/>
      <c r="E38" s="31"/>
      <c r="F38" s="31"/>
      <c r="G38" s="31"/>
      <c r="H38" s="31"/>
      <c r="I38" s="31"/>
      <c r="J38" s="31"/>
    </row>
    <row r="39" spans="1:10" x14ac:dyDescent="0.2">
      <c r="A39" s="49">
        <v>38</v>
      </c>
      <c r="B39" s="31" t="s">
        <v>1002</v>
      </c>
      <c r="C39" s="31" t="s">
        <v>1001</v>
      </c>
      <c r="D39" s="31"/>
      <c r="E39" s="31"/>
      <c r="F39" s="31"/>
      <c r="G39" s="31"/>
      <c r="H39" s="31"/>
      <c r="I39" s="31"/>
      <c r="J39" s="31"/>
    </row>
    <row r="40" spans="1:10" x14ac:dyDescent="0.2">
      <c r="A40" s="49">
        <v>39</v>
      </c>
      <c r="B40" s="31" t="s">
        <v>999</v>
      </c>
      <c r="C40" s="31" t="s">
        <v>1001</v>
      </c>
      <c r="D40" s="31"/>
      <c r="E40" s="31"/>
      <c r="F40" s="31"/>
      <c r="G40" s="31"/>
      <c r="H40" s="31"/>
      <c r="I40" s="31"/>
      <c r="J40" s="31"/>
    </row>
    <row r="41" spans="1:10" x14ac:dyDescent="0.2">
      <c r="A41" s="49">
        <v>40</v>
      </c>
      <c r="B41" s="31" t="s">
        <v>997</v>
      </c>
      <c r="C41" s="31" t="s">
        <v>998</v>
      </c>
      <c r="D41" s="31"/>
      <c r="E41" s="31"/>
      <c r="F41" s="31"/>
      <c r="G41" s="31"/>
      <c r="H41" s="31"/>
      <c r="I41" s="31"/>
      <c r="J41" s="31"/>
    </row>
    <row r="42" spans="1:10" x14ac:dyDescent="0.2">
      <c r="A42" s="49">
        <v>41</v>
      </c>
      <c r="B42" s="31" t="s">
        <v>998</v>
      </c>
      <c r="C42" s="31"/>
      <c r="D42" s="31"/>
      <c r="E42" s="31"/>
      <c r="F42" s="31"/>
      <c r="G42" s="31"/>
      <c r="H42" s="31"/>
      <c r="I42" s="31"/>
      <c r="J42" s="31"/>
    </row>
    <row r="43" spans="1:10" x14ac:dyDescent="0.2">
      <c r="A43" s="49">
        <v>42</v>
      </c>
      <c r="B43" s="31" t="s">
        <v>997</v>
      </c>
      <c r="C43" s="31"/>
      <c r="D43" s="31"/>
      <c r="E43" s="31"/>
      <c r="F43" s="31"/>
      <c r="G43" s="31"/>
      <c r="H43" s="31"/>
      <c r="I43" s="31"/>
      <c r="J43" s="31"/>
    </row>
    <row r="44" spans="1:10" x14ac:dyDescent="0.2">
      <c r="A44" s="49">
        <v>43</v>
      </c>
      <c r="B44" s="31" t="s">
        <v>998</v>
      </c>
      <c r="C44" s="31" t="s">
        <v>997</v>
      </c>
      <c r="D44" s="31" t="s">
        <v>997</v>
      </c>
      <c r="E44" s="31" t="s">
        <v>1002</v>
      </c>
      <c r="F44" s="31" t="s">
        <v>999</v>
      </c>
      <c r="G44" s="31"/>
      <c r="H44" s="31"/>
      <c r="I44" s="31"/>
      <c r="J44" s="31"/>
    </row>
    <row r="45" spans="1:10" x14ac:dyDescent="0.2">
      <c r="A45" s="49">
        <v>44</v>
      </c>
      <c r="B45" s="31" t="s">
        <v>998</v>
      </c>
      <c r="C45" s="31" t="s">
        <v>997</v>
      </c>
      <c r="D45" s="31"/>
      <c r="E45" s="31"/>
      <c r="F45" s="31"/>
      <c r="G45" s="31"/>
      <c r="H45" s="31"/>
      <c r="I45" s="31"/>
      <c r="J45" s="31"/>
    </row>
    <row r="46" spans="1:10" x14ac:dyDescent="0.2">
      <c r="A46" s="49">
        <v>45</v>
      </c>
      <c r="B46" s="31" t="s">
        <v>998</v>
      </c>
      <c r="C46" s="31"/>
      <c r="D46" s="31"/>
      <c r="E46" s="31"/>
      <c r="F46" s="31"/>
      <c r="G46" s="31"/>
      <c r="H46" s="31"/>
      <c r="I46" s="31"/>
      <c r="J46" s="31"/>
    </row>
    <row r="47" spans="1:10" x14ac:dyDescent="0.2">
      <c r="A47" s="49">
        <v>46</v>
      </c>
      <c r="B47" s="31" t="s">
        <v>998</v>
      </c>
      <c r="C47" s="31" t="s">
        <v>1005</v>
      </c>
      <c r="D47" s="31" t="s">
        <v>998</v>
      </c>
      <c r="E47" s="31"/>
      <c r="F47" s="31"/>
      <c r="G47" s="31"/>
      <c r="H47" s="31"/>
      <c r="I47" s="31"/>
      <c r="J47" s="31"/>
    </row>
    <row r="48" spans="1:10" x14ac:dyDescent="0.2">
      <c r="A48" s="49">
        <v>47</v>
      </c>
      <c r="B48" s="31" t="s">
        <v>998</v>
      </c>
      <c r="C48" s="31"/>
      <c r="D48" s="31"/>
      <c r="E48" s="31"/>
      <c r="F48" s="31"/>
      <c r="G48" s="31"/>
      <c r="H48" s="31"/>
      <c r="I48" s="31"/>
      <c r="J48" s="31"/>
    </row>
    <row r="49" spans="1:12" x14ac:dyDescent="0.2">
      <c r="A49" s="49">
        <v>48</v>
      </c>
      <c r="B49" s="31" t="s">
        <v>997</v>
      </c>
      <c r="C49" s="31" t="s">
        <v>998</v>
      </c>
      <c r="D49" s="31"/>
      <c r="E49" s="31"/>
      <c r="F49" s="31"/>
      <c r="G49" s="31"/>
      <c r="H49" s="31"/>
      <c r="I49" s="31"/>
      <c r="J49" s="31"/>
    </row>
    <row r="50" spans="1:12" x14ac:dyDescent="0.2">
      <c r="A50" s="49">
        <v>49</v>
      </c>
      <c r="B50" s="31" t="s">
        <v>997</v>
      </c>
      <c r="C50" s="31"/>
      <c r="D50" s="31"/>
      <c r="E50" s="31"/>
      <c r="F50" s="31"/>
      <c r="G50" s="31"/>
      <c r="H50" s="31"/>
      <c r="I50" s="31"/>
      <c r="J50" s="31"/>
    </row>
    <row r="51" spans="1:12" x14ac:dyDescent="0.2">
      <c r="A51" s="49">
        <v>50</v>
      </c>
      <c r="B51" s="31" t="s">
        <v>1001</v>
      </c>
      <c r="C51" s="31" t="s">
        <v>998</v>
      </c>
      <c r="D51" s="31" t="s">
        <v>999</v>
      </c>
      <c r="E51" s="31" t="s">
        <v>1001</v>
      </c>
      <c r="F51" s="31" t="s">
        <v>1001</v>
      </c>
      <c r="G51" s="31"/>
      <c r="H51" s="31"/>
      <c r="I51" s="31"/>
      <c r="J51" s="31"/>
    </row>
    <row r="52" spans="1:12" x14ac:dyDescent="0.2">
      <c r="A52" s="49">
        <v>51</v>
      </c>
      <c r="B52" s="31" t="s">
        <v>998</v>
      </c>
      <c r="C52" s="31" t="s">
        <v>998</v>
      </c>
      <c r="D52" s="31" t="s">
        <v>998</v>
      </c>
      <c r="E52" s="31"/>
      <c r="F52" s="31"/>
      <c r="G52" s="31"/>
      <c r="H52" s="31"/>
      <c r="I52" s="31"/>
      <c r="J52" s="31"/>
    </row>
    <row r="53" spans="1:12" x14ac:dyDescent="0.2">
      <c r="A53" s="49">
        <v>52</v>
      </c>
      <c r="B53" s="31" t="s">
        <v>998</v>
      </c>
      <c r="C53" s="31" t="s">
        <v>1002</v>
      </c>
      <c r="D53" s="31" t="s">
        <v>1000</v>
      </c>
      <c r="E53" s="31" t="s">
        <v>1003</v>
      </c>
      <c r="F53" s="31" t="s">
        <v>999</v>
      </c>
      <c r="G53" s="31"/>
      <c r="H53" s="31"/>
      <c r="I53" s="31"/>
      <c r="J53" s="31"/>
    </row>
    <row r="54" spans="1:12" x14ac:dyDescent="0.2">
      <c r="A54" s="49">
        <v>53</v>
      </c>
      <c r="B54" s="31" t="s">
        <v>998</v>
      </c>
      <c r="C54" s="31"/>
      <c r="D54" s="31"/>
      <c r="E54" s="31"/>
      <c r="F54" s="31"/>
      <c r="G54" s="31"/>
      <c r="H54" s="31"/>
      <c r="I54" s="31"/>
      <c r="J54" s="31"/>
    </row>
    <row r="55" spans="1:12" x14ac:dyDescent="0.2">
      <c r="A55" s="49">
        <v>54</v>
      </c>
      <c r="B55" s="31" t="s">
        <v>999</v>
      </c>
      <c r="C55" s="31" t="s">
        <v>999</v>
      </c>
      <c r="D55" s="31" t="s">
        <v>999</v>
      </c>
      <c r="E55" s="31"/>
      <c r="F55" s="31"/>
      <c r="G55" s="31"/>
      <c r="H55" s="31"/>
      <c r="I55" s="31"/>
      <c r="J55" s="31"/>
    </row>
    <row r="60" spans="1:12" x14ac:dyDescent="0.2">
      <c r="A60" t="s">
        <v>1020</v>
      </c>
      <c r="B60" t="s">
        <v>1007</v>
      </c>
      <c r="C60" t="s">
        <v>1008</v>
      </c>
      <c r="D60" t="s">
        <v>1009</v>
      </c>
      <c r="E60" t="s">
        <v>1010</v>
      </c>
      <c r="F60" t="s">
        <v>1011</v>
      </c>
      <c r="G60" t="s">
        <v>1012</v>
      </c>
      <c r="H60" t="s">
        <v>1013</v>
      </c>
      <c r="I60" t="s">
        <v>1014</v>
      </c>
      <c r="J60" t="s">
        <v>1015</v>
      </c>
      <c r="K60" t="s">
        <v>1018</v>
      </c>
      <c r="L60" t="s">
        <v>1019</v>
      </c>
    </row>
    <row r="61" spans="1:12" x14ac:dyDescent="0.2">
      <c r="A61" s="49">
        <v>1</v>
      </c>
      <c r="B61" s="31" t="s">
        <v>998</v>
      </c>
      <c r="C61" s="31" t="s">
        <v>1001</v>
      </c>
      <c r="D61" s="31"/>
      <c r="E61" s="31"/>
      <c r="F61" s="31"/>
      <c r="G61" s="31"/>
      <c r="H61" s="31"/>
      <c r="I61" s="31"/>
      <c r="J61" s="31"/>
      <c r="K61" s="31"/>
      <c r="L61" s="31"/>
    </row>
    <row r="62" spans="1:12" x14ac:dyDescent="0.2">
      <c r="A62" s="49">
        <v>2</v>
      </c>
      <c r="B62" s="31" t="s">
        <v>1001</v>
      </c>
      <c r="C62" s="31" t="s">
        <v>999</v>
      </c>
      <c r="D62" s="31"/>
      <c r="E62" s="31"/>
      <c r="F62" s="31"/>
      <c r="G62" s="31"/>
      <c r="H62" s="31"/>
      <c r="I62" s="31"/>
      <c r="J62" s="31"/>
      <c r="K62" s="31"/>
      <c r="L62" s="31"/>
    </row>
    <row r="63" spans="1:12" x14ac:dyDescent="0.2">
      <c r="A63" s="49">
        <v>3</v>
      </c>
      <c r="B63" s="31" t="s">
        <v>997</v>
      </c>
      <c r="C63" s="31" t="s">
        <v>998</v>
      </c>
      <c r="D63" s="31" t="s">
        <v>1003</v>
      </c>
      <c r="E63" s="31" t="s">
        <v>998</v>
      </c>
      <c r="F63" s="31"/>
      <c r="G63" s="31"/>
      <c r="H63" s="31"/>
      <c r="I63" s="31"/>
      <c r="J63" s="31"/>
      <c r="K63" s="31"/>
      <c r="L63" s="31"/>
    </row>
    <row r="64" spans="1:12" x14ac:dyDescent="0.2">
      <c r="A64" s="49">
        <v>4</v>
      </c>
      <c r="B64" s="31" t="s">
        <v>1002</v>
      </c>
      <c r="C64" s="31"/>
      <c r="D64" s="31"/>
      <c r="E64" s="31"/>
      <c r="F64" s="31"/>
      <c r="G64" s="31"/>
      <c r="H64" s="31"/>
      <c r="I64" s="31"/>
      <c r="J64" s="31"/>
      <c r="K64" s="31"/>
      <c r="L64" s="31"/>
    </row>
    <row r="65" spans="1:12" x14ac:dyDescent="0.2">
      <c r="A65" s="49">
        <v>5</v>
      </c>
      <c r="B65" s="31" t="s">
        <v>1003</v>
      </c>
      <c r="C65" s="31"/>
      <c r="D65" s="31"/>
      <c r="E65" s="31"/>
      <c r="F65" s="31"/>
      <c r="G65" s="31"/>
      <c r="H65" s="31"/>
      <c r="I65" s="31"/>
      <c r="J65" s="31"/>
      <c r="K65" s="31"/>
      <c r="L65" s="31"/>
    </row>
    <row r="66" spans="1:12" x14ac:dyDescent="0.2">
      <c r="A66" s="49">
        <v>6</v>
      </c>
      <c r="B66" s="31" t="s">
        <v>998</v>
      </c>
      <c r="C66" s="31"/>
      <c r="D66" s="31"/>
      <c r="E66" s="31"/>
      <c r="F66" s="31"/>
      <c r="G66" s="31"/>
      <c r="H66" s="31"/>
      <c r="I66" s="31"/>
      <c r="J66" s="31"/>
      <c r="K66" s="31"/>
      <c r="L66" s="31"/>
    </row>
    <row r="67" spans="1:12" x14ac:dyDescent="0.2">
      <c r="A67" s="49">
        <v>7</v>
      </c>
      <c r="B67" s="31" t="s">
        <v>997</v>
      </c>
      <c r="C67" s="31" t="s">
        <v>998</v>
      </c>
      <c r="D67" s="31"/>
      <c r="E67" s="31"/>
      <c r="F67" s="31"/>
      <c r="G67" s="31"/>
      <c r="H67" s="31"/>
      <c r="I67" s="31"/>
      <c r="J67" s="31"/>
      <c r="K67" s="31"/>
      <c r="L67" s="31"/>
    </row>
    <row r="68" spans="1:12" x14ac:dyDescent="0.2">
      <c r="A68" s="49">
        <v>8</v>
      </c>
      <c r="B68" s="31" t="s">
        <v>998</v>
      </c>
      <c r="C68" s="31" t="s">
        <v>999</v>
      </c>
      <c r="D68" s="31" t="s">
        <v>1001</v>
      </c>
      <c r="E68" s="31" t="s">
        <v>999</v>
      </c>
      <c r="F68" s="31" t="s">
        <v>1001</v>
      </c>
      <c r="G68" s="31" t="s">
        <v>1000</v>
      </c>
      <c r="H68" s="31" t="s">
        <v>1004</v>
      </c>
      <c r="I68" s="31"/>
      <c r="J68" s="31"/>
      <c r="K68" s="31"/>
      <c r="L68" s="31"/>
    </row>
    <row r="69" spans="1:12" x14ac:dyDescent="0.2">
      <c r="A69" s="49">
        <v>9</v>
      </c>
      <c r="B69" s="31" t="s">
        <v>998</v>
      </c>
      <c r="C69" s="31" t="s">
        <v>999</v>
      </c>
      <c r="D69" s="31" t="s">
        <v>997</v>
      </c>
      <c r="E69" s="31" t="s">
        <v>999</v>
      </c>
      <c r="F69" s="31"/>
      <c r="G69" s="31"/>
      <c r="H69" s="31"/>
      <c r="I69" s="31"/>
      <c r="J69" s="31"/>
      <c r="K69" s="31"/>
      <c r="L69" s="31"/>
    </row>
    <row r="70" spans="1:12" x14ac:dyDescent="0.2">
      <c r="A70" s="49">
        <v>10</v>
      </c>
      <c r="B70" s="31" t="s">
        <v>997</v>
      </c>
      <c r="C70" s="31" t="s">
        <v>998</v>
      </c>
      <c r="D70" s="31" t="s">
        <v>999</v>
      </c>
      <c r="E70" s="31"/>
      <c r="F70" s="31"/>
      <c r="G70" s="31"/>
      <c r="H70" s="31"/>
      <c r="I70" s="31"/>
      <c r="J70" s="31"/>
      <c r="K70" s="31"/>
      <c r="L70" s="31"/>
    </row>
    <row r="71" spans="1:12" x14ac:dyDescent="0.2">
      <c r="A71" s="49">
        <v>11</v>
      </c>
      <c r="B71" s="31" t="s">
        <v>1001</v>
      </c>
      <c r="C71" s="31" t="s">
        <v>997</v>
      </c>
      <c r="D71" s="31" t="s">
        <v>999</v>
      </c>
      <c r="E71" s="31" t="s">
        <v>999</v>
      </c>
      <c r="F71" s="31"/>
      <c r="G71" s="31"/>
      <c r="H71" s="31"/>
      <c r="I71" s="31"/>
      <c r="J71" s="31"/>
      <c r="K71" s="31"/>
      <c r="L71" s="31"/>
    </row>
    <row r="72" spans="1:12" x14ac:dyDescent="0.2">
      <c r="A72" s="49">
        <v>12</v>
      </c>
      <c r="B72" s="31" t="s">
        <v>998</v>
      </c>
      <c r="C72" s="31" t="s">
        <v>1001</v>
      </c>
      <c r="D72" s="31" t="s">
        <v>998</v>
      </c>
      <c r="E72" s="31" t="s">
        <v>999</v>
      </c>
      <c r="F72" s="31"/>
      <c r="G72" s="31"/>
      <c r="H72" s="31"/>
      <c r="I72" s="31"/>
      <c r="J72" s="31"/>
      <c r="K72" s="31"/>
      <c r="L72" s="31"/>
    </row>
    <row r="73" spans="1:12" x14ac:dyDescent="0.2">
      <c r="A73" s="49">
        <v>13</v>
      </c>
      <c r="B73" s="31" t="s">
        <v>1001</v>
      </c>
      <c r="C73" s="31"/>
      <c r="D73" s="31"/>
      <c r="E73" s="31"/>
      <c r="F73" s="31"/>
      <c r="G73" s="31"/>
      <c r="H73" s="31"/>
      <c r="I73" s="31"/>
      <c r="J73" s="31"/>
      <c r="K73" s="31"/>
      <c r="L73" s="31"/>
    </row>
    <row r="74" spans="1:12" x14ac:dyDescent="0.2">
      <c r="A74" s="49">
        <v>14</v>
      </c>
      <c r="B74" s="31" t="s">
        <v>998</v>
      </c>
      <c r="C74" s="31"/>
      <c r="D74" s="31"/>
      <c r="E74" s="31"/>
      <c r="F74" s="31"/>
      <c r="G74" s="31"/>
      <c r="H74" s="31"/>
      <c r="I74" s="31"/>
      <c r="J74" s="31"/>
      <c r="K74" s="31"/>
      <c r="L74" s="31"/>
    </row>
    <row r="75" spans="1:12" x14ac:dyDescent="0.2">
      <c r="A75" s="49">
        <v>15</v>
      </c>
      <c r="B75" s="31" t="s">
        <v>997</v>
      </c>
      <c r="C75" s="31" t="s">
        <v>1002</v>
      </c>
      <c r="D75" s="31"/>
      <c r="E75" s="31"/>
      <c r="F75" s="31"/>
      <c r="G75" s="31"/>
      <c r="H75" s="31"/>
      <c r="I75" s="31"/>
      <c r="J75" s="31"/>
      <c r="K75" s="31"/>
      <c r="L75" s="31"/>
    </row>
    <row r="76" spans="1:12" x14ac:dyDescent="0.2">
      <c r="A76" s="49">
        <v>16</v>
      </c>
      <c r="B76" s="31" t="s">
        <v>999</v>
      </c>
      <c r="C76" s="31" t="s">
        <v>1002</v>
      </c>
      <c r="D76" s="31" t="s">
        <v>1002</v>
      </c>
      <c r="E76" s="31" t="s">
        <v>999</v>
      </c>
      <c r="F76" s="31" t="s">
        <v>1002</v>
      </c>
      <c r="G76" s="31" t="s">
        <v>999</v>
      </c>
      <c r="H76" s="31" t="s">
        <v>999</v>
      </c>
      <c r="I76" s="31"/>
      <c r="J76" s="31"/>
      <c r="K76" s="31"/>
      <c r="L76" s="31"/>
    </row>
    <row r="77" spans="1:12" x14ac:dyDescent="0.2">
      <c r="A77" s="49">
        <v>17</v>
      </c>
      <c r="B77" s="31" t="s">
        <v>1002</v>
      </c>
      <c r="C77" s="31" t="s">
        <v>1005</v>
      </c>
      <c r="D77" s="31" t="s">
        <v>1003</v>
      </c>
      <c r="E77" s="31" t="s">
        <v>1001</v>
      </c>
      <c r="F77" s="31"/>
      <c r="G77" s="31"/>
      <c r="H77" s="31"/>
      <c r="I77" s="31"/>
      <c r="J77" s="31"/>
      <c r="K77" s="31"/>
      <c r="L77" s="31"/>
    </row>
    <row r="78" spans="1:12" x14ac:dyDescent="0.2">
      <c r="A78" s="49">
        <v>18</v>
      </c>
      <c r="B78" s="31" t="s">
        <v>1001</v>
      </c>
      <c r="C78" s="31" t="s">
        <v>997</v>
      </c>
      <c r="D78" s="31" t="s">
        <v>998</v>
      </c>
      <c r="E78" s="31"/>
      <c r="F78" s="31"/>
      <c r="G78" s="31"/>
      <c r="H78" s="31"/>
      <c r="I78" s="31"/>
      <c r="J78" s="31"/>
      <c r="K78" s="31"/>
      <c r="L78" s="31"/>
    </row>
    <row r="79" spans="1:12" x14ac:dyDescent="0.2">
      <c r="A79" s="49">
        <v>19</v>
      </c>
      <c r="B79" s="31" t="s">
        <v>1005</v>
      </c>
      <c r="C79" s="31" t="s">
        <v>997</v>
      </c>
      <c r="D79" s="31" t="s">
        <v>1002</v>
      </c>
      <c r="E79" s="31" t="s">
        <v>997</v>
      </c>
      <c r="F79" s="31" t="s">
        <v>1003</v>
      </c>
      <c r="G79" s="31"/>
      <c r="H79" s="31"/>
      <c r="I79" s="31"/>
      <c r="J79" s="31"/>
      <c r="K79" s="31"/>
      <c r="L79" s="31"/>
    </row>
    <row r="80" spans="1:12" x14ac:dyDescent="0.2">
      <c r="A80" s="49">
        <v>20</v>
      </c>
      <c r="B80" s="31" t="s">
        <v>998</v>
      </c>
      <c r="C80" s="31" t="s">
        <v>997</v>
      </c>
      <c r="D80" s="31" t="s">
        <v>998</v>
      </c>
      <c r="E80" s="31" t="s">
        <v>1002</v>
      </c>
      <c r="F80" s="31"/>
      <c r="G80" s="31"/>
      <c r="H80" s="31"/>
      <c r="I80" s="31"/>
      <c r="J80" s="31"/>
      <c r="K80" s="31"/>
      <c r="L80" s="31"/>
    </row>
    <row r="81" spans="1:12" x14ac:dyDescent="0.2">
      <c r="A81" s="49">
        <v>21</v>
      </c>
      <c r="B81" s="31" t="s">
        <v>998</v>
      </c>
      <c r="C81" s="31"/>
      <c r="D81" s="31"/>
      <c r="E81" s="31"/>
      <c r="F81" s="31"/>
      <c r="G81" s="31"/>
      <c r="H81" s="31"/>
      <c r="I81" s="31"/>
      <c r="J81" s="31"/>
      <c r="K81" s="31"/>
      <c r="L81" s="31"/>
    </row>
    <row r="82" spans="1:12" x14ac:dyDescent="0.2">
      <c r="A82" s="49">
        <v>22</v>
      </c>
      <c r="B82" s="31" t="s">
        <v>997</v>
      </c>
      <c r="C82" s="31" t="s">
        <v>1001</v>
      </c>
      <c r="D82" s="31" t="s">
        <v>998</v>
      </c>
      <c r="E82" s="31" t="s">
        <v>1001</v>
      </c>
      <c r="F82" s="31"/>
      <c r="G82" s="31"/>
      <c r="H82" s="31"/>
      <c r="I82" s="31"/>
      <c r="J82" s="31"/>
      <c r="K82" s="31"/>
      <c r="L82" s="31"/>
    </row>
    <row r="83" spans="1:12" x14ac:dyDescent="0.2">
      <c r="A83" s="49">
        <v>23</v>
      </c>
      <c r="B83" s="31" t="s">
        <v>998</v>
      </c>
      <c r="C83" s="31" t="s">
        <v>1004</v>
      </c>
      <c r="D83" s="31" t="s">
        <v>998</v>
      </c>
      <c r="E83" s="31"/>
      <c r="F83" s="31"/>
      <c r="G83" s="31"/>
      <c r="H83" s="31"/>
      <c r="I83" s="31"/>
      <c r="J83" s="31"/>
      <c r="K83" s="31"/>
      <c r="L83" s="31"/>
    </row>
    <row r="84" spans="1:12" x14ac:dyDescent="0.2">
      <c r="A84" s="49">
        <v>24</v>
      </c>
      <c r="B84" s="31" t="s">
        <v>1001</v>
      </c>
      <c r="C84" s="31" t="s">
        <v>1005</v>
      </c>
      <c r="D84" s="31" t="s">
        <v>997</v>
      </c>
      <c r="E84" s="31" t="s">
        <v>1001</v>
      </c>
      <c r="F84" s="31"/>
      <c r="G84" s="31"/>
      <c r="H84" s="31"/>
      <c r="I84" s="31"/>
      <c r="J84" s="31"/>
      <c r="K84" s="31"/>
      <c r="L84" s="31"/>
    </row>
    <row r="85" spans="1:12" x14ac:dyDescent="0.2">
      <c r="A85" s="49">
        <v>25</v>
      </c>
      <c r="B85" s="31" t="s">
        <v>997</v>
      </c>
      <c r="C85" s="31" t="s">
        <v>998</v>
      </c>
      <c r="D85" s="31"/>
      <c r="E85" s="31"/>
      <c r="F85" s="31"/>
      <c r="G85" s="31"/>
      <c r="H85" s="31"/>
      <c r="I85" s="31"/>
      <c r="J85" s="31"/>
      <c r="K85" s="31"/>
      <c r="L85" s="31"/>
    </row>
    <row r="86" spans="1:12" x14ac:dyDescent="0.2">
      <c r="A86" s="49">
        <v>26</v>
      </c>
      <c r="B86" s="31" t="s">
        <v>1000</v>
      </c>
      <c r="C86" s="31" t="s">
        <v>997</v>
      </c>
      <c r="D86" s="31" t="s">
        <v>1000</v>
      </c>
      <c r="E86" s="31"/>
      <c r="F86" s="31"/>
      <c r="G86" s="31"/>
      <c r="H86" s="31"/>
      <c r="I86" s="31"/>
      <c r="J86" s="31"/>
      <c r="K86" s="31"/>
      <c r="L86" s="31"/>
    </row>
    <row r="87" spans="1:12" x14ac:dyDescent="0.2">
      <c r="A87" s="49">
        <v>27</v>
      </c>
      <c r="B87" s="31" t="s">
        <v>997</v>
      </c>
      <c r="C87" s="31"/>
      <c r="D87" s="31"/>
      <c r="E87" s="31"/>
      <c r="F87" s="31"/>
      <c r="G87" s="31"/>
      <c r="H87" s="31"/>
      <c r="I87" s="31"/>
      <c r="J87" s="31"/>
      <c r="K87" s="31"/>
      <c r="L87" s="31"/>
    </row>
    <row r="88" spans="1:12" x14ac:dyDescent="0.2">
      <c r="A88" s="49">
        <v>28</v>
      </c>
      <c r="B88" s="31" t="s">
        <v>1003</v>
      </c>
      <c r="C88" s="31" t="s">
        <v>1002</v>
      </c>
      <c r="D88" s="31"/>
      <c r="E88" s="31"/>
      <c r="F88" s="31"/>
      <c r="G88" s="31"/>
      <c r="H88" s="31"/>
      <c r="I88" s="31"/>
      <c r="J88" s="31"/>
      <c r="K88" s="31"/>
      <c r="L88" s="31"/>
    </row>
    <row r="89" spans="1:12" x14ac:dyDescent="0.2">
      <c r="A89" s="49">
        <v>29</v>
      </c>
      <c r="B89" s="31" t="s">
        <v>997</v>
      </c>
      <c r="C89" s="31"/>
      <c r="D89" s="31"/>
      <c r="E89" s="31"/>
      <c r="F89" s="31"/>
      <c r="G89" s="31"/>
      <c r="H89" s="31"/>
      <c r="I89" s="31"/>
      <c r="J89" s="31"/>
      <c r="K89" s="31"/>
      <c r="L89" s="31"/>
    </row>
    <row r="90" spans="1:12" x14ac:dyDescent="0.2">
      <c r="A90" s="49">
        <v>30</v>
      </c>
      <c r="B90" s="31" t="s">
        <v>998</v>
      </c>
      <c r="C90" s="31" t="s">
        <v>998</v>
      </c>
      <c r="D90" s="31" t="s">
        <v>1001</v>
      </c>
      <c r="E90" s="31"/>
      <c r="F90" s="31"/>
      <c r="G90" s="31"/>
      <c r="H90" s="31"/>
      <c r="I90" s="31"/>
      <c r="J90" s="31"/>
      <c r="K90" s="31"/>
      <c r="L90" s="31"/>
    </row>
    <row r="91" spans="1:12" x14ac:dyDescent="0.2">
      <c r="A91" s="49">
        <v>31</v>
      </c>
      <c r="B91" s="31" t="s">
        <v>998</v>
      </c>
      <c r="C91" s="31" t="s">
        <v>1002</v>
      </c>
      <c r="D91" s="31"/>
      <c r="E91" s="31"/>
      <c r="F91" s="31"/>
      <c r="G91" s="31"/>
      <c r="H91" s="31"/>
      <c r="I91" s="31"/>
      <c r="J91" s="31"/>
      <c r="K91" s="31"/>
      <c r="L91" s="31"/>
    </row>
    <row r="92" spans="1:12" x14ac:dyDescent="0.2">
      <c r="A92" s="49">
        <v>32</v>
      </c>
      <c r="B92" s="31" t="s">
        <v>1003</v>
      </c>
      <c r="C92" s="31"/>
      <c r="D92" s="31"/>
      <c r="E92" s="31"/>
      <c r="F92" s="31"/>
      <c r="G92" s="31"/>
      <c r="H92" s="31"/>
      <c r="I92" s="31"/>
      <c r="J92" s="31"/>
      <c r="K92" s="31"/>
      <c r="L92" s="31"/>
    </row>
    <row r="93" spans="1:12" x14ac:dyDescent="0.2">
      <c r="A93" s="49">
        <v>33</v>
      </c>
      <c r="B93" s="31" t="s">
        <v>1004</v>
      </c>
      <c r="C93" s="31"/>
      <c r="D93" s="31"/>
      <c r="E93" s="31"/>
      <c r="F93" s="31"/>
      <c r="G93" s="31"/>
      <c r="H93" s="31"/>
      <c r="I93" s="31"/>
      <c r="J93" s="31"/>
      <c r="K93" s="31"/>
      <c r="L93" s="31"/>
    </row>
    <row r="94" spans="1:12" x14ac:dyDescent="0.2">
      <c r="A94" s="49">
        <v>34</v>
      </c>
      <c r="B94" s="31" t="s">
        <v>1017</v>
      </c>
      <c r="C94" s="31" t="s">
        <v>1001</v>
      </c>
      <c r="D94" s="31"/>
      <c r="E94" s="31"/>
      <c r="F94" s="31"/>
      <c r="G94" s="31"/>
      <c r="H94" s="31"/>
      <c r="I94" s="31"/>
      <c r="J94" s="31"/>
      <c r="K94" s="31"/>
      <c r="L94" s="31"/>
    </row>
    <row r="95" spans="1:12" x14ac:dyDescent="0.2">
      <c r="A95" s="49">
        <v>35</v>
      </c>
      <c r="B95" s="31" t="s">
        <v>998</v>
      </c>
      <c r="C95" s="31" t="s">
        <v>998</v>
      </c>
      <c r="D95" s="31"/>
      <c r="E95" s="31"/>
      <c r="F95" s="31"/>
      <c r="G95" s="31"/>
      <c r="H95" s="31"/>
      <c r="I95" s="31"/>
      <c r="J95" s="31"/>
      <c r="K95" s="31"/>
      <c r="L95" s="31"/>
    </row>
    <row r="96" spans="1:12" x14ac:dyDescent="0.2">
      <c r="A96" s="49">
        <v>36</v>
      </c>
      <c r="B96" s="31" t="s">
        <v>998</v>
      </c>
      <c r="C96" s="31"/>
      <c r="D96" s="31"/>
      <c r="E96" s="31"/>
      <c r="F96" s="31"/>
      <c r="G96" s="31"/>
      <c r="H96" s="31"/>
      <c r="I96" s="31"/>
      <c r="J96" s="31"/>
      <c r="K96" s="31"/>
      <c r="L96" s="31"/>
    </row>
    <row r="97" spans="1:12" x14ac:dyDescent="0.2">
      <c r="A97" s="49">
        <v>37</v>
      </c>
      <c r="B97" s="31" t="s">
        <v>1005</v>
      </c>
      <c r="C97" s="31" t="s">
        <v>998</v>
      </c>
      <c r="D97" s="31"/>
      <c r="E97" s="31"/>
      <c r="F97" s="31"/>
      <c r="G97" s="31"/>
      <c r="H97" s="31"/>
      <c r="I97" s="31"/>
      <c r="J97" s="31"/>
      <c r="K97" s="31"/>
      <c r="L97" s="31"/>
    </row>
    <row r="98" spans="1:12" x14ac:dyDescent="0.2">
      <c r="A98" s="49">
        <v>38</v>
      </c>
      <c r="B98" s="31" t="s">
        <v>998</v>
      </c>
      <c r="C98" s="31" t="s">
        <v>1003</v>
      </c>
      <c r="D98" s="31" t="s">
        <v>1004</v>
      </c>
      <c r="E98" s="31" t="s">
        <v>1001</v>
      </c>
      <c r="F98" s="31"/>
      <c r="G98" s="31"/>
      <c r="H98" s="31"/>
      <c r="I98" s="31"/>
      <c r="J98" s="31"/>
      <c r="K98" s="31"/>
      <c r="L98" s="31"/>
    </row>
    <row r="99" spans="1:12" x14ac:dyDescent="0.2">
      <c r="A99" s="49">
        <v>39</v>
      </c>
      <c r="B99" s="31" t="s">
        <v>1002</v>
      </c>
      <c r="C99" s="31"/>
      <c r="D99" s="31"/>
      <c r="E99" s="31"/>
      <c r="F99" s="31"/>
      <c r="G99" s="31"/>
      <c r="H99" s="31"/>
      <c r="I99" s="31"/>
      <c r="J99" s="31"/>
      <c r="K99" s="31"/>
      <c r="L99" s="31"/>
    </row>
    <row r="100" spans="1:12" x14ac:dyDescent="0.2">
      <c r="A100" s="49">
        <v>40</v>
      </c>
      <c r="B100" s="31" t="s">
        <v>998</v>
      </c>
      <c r="C100" s="31" t="s">
        <v>1003</v>
      </c>
      <c r="D100" s="31"/>
      <c r="E100" s="31"/>
      <c r="F100" s="31"/>
      <c r="G100" s="31"/>
      <c r="H100" s="31"/>
      <c r="I100" s="31"/>
      <c r="J100" s="31"/>
      <c r="K100" s="31"/>
      <c r="L100" s="31"/>
    </row>
    <row r="101" spans="1:12" x14ac:dyDescent="0.2">
      <c r="A101" s="49">
        <v>41</v>
      </c>
      <c r="B101" s="31" t="s">
        <v>997</v>
      </c>
      <c r="C101" s="31" t="s">
        <v>998</v>
      </c>
      <c r="D101" s="31" t="s">
        <v>998</v>
      </c>
      <c r="E101" s="31" t="s">
        <v>1001</v>
      </c>
      <c r="F101" s="31" t="s">
        <v>1005</v>
      </c>
      <c r="G101" s="31" t="s">
        <v>999</v>
      </c>
      <c r="H101" s="31" t="s">
        <v>1002</v>
      </c>
      <c r="I101" s="31" t="s">
        <v>1003</v>
      </c>
      <c r="J101" s="31" t="s">
        <v>1000</v>
      </c>
      <c r="K101" s="31"/>
      <c r="L101" s="31"/>
    </row>
    <row r="102" spans="1:12" x14ac:dyDescent="0.2">
      <c r="A102" s="49">
        <v>42</v>
      </c>
      <c r="B102" s="31" t="s">
        <v>998</v>
      </c>
      <c r="C102" s="31" t="s">
        <v>998</v>
      </c>
      <c r="D102" s="31"/>
      <c r="E102" s="31"/>
      <c r="F102" s="31"/>
      <c r="G102" s="31"/>
      <c r="H102" s="31"/>
      <c r="I102" s="31"/>
      <c r="J102" s="31"/>
      <c r="K102" s="31"/>
      <c r="L102" s="31"/>
    </row>
    <row r="103" spans="1:12" x14ac:dyDescent="0.2">
      <c r="A103" s="49">
        <v>43</v>
      </c>
      <c r="B103" s="31" t="s">
        <v>998</v>
      </c>
      <c r="C103" s="31" t="s">
        <v>1003</v>
      </c>
      <c r="D103" s="31" t="s">
        <v>998</v>
      </c>
      <c r="E103" s="31" t="s">
        <v>1000</v>
      </c>
      <c r="F103" s="31" t="s">
        <v>1005</v>
      </c>
      <c r="G103" s="31"/>
      <c r="H103" s="31"/>
      <c r="I103" s="31"/>
      <c r="J103" s="31"/>
      <c r="K103" s="31"/>
      <c r="L103" s="31"/>
    </row>
    <row r="104" spans="1:12" x14ac:dyDescent="0.2">
      <c r="A104" s="49">
        <v>44</v>
      </c>
      <c r="B104" s="31" t="s">
        <v>997</v>
      </c>
      <c r="C104" s="31" t="s">
        <v>1005</v>
      </c>
      <c r="D104" s="31" t="s">
        <v>997</v>
      </c>
      <c r="E104" s="31"/>
      <c r="F104" s="31"/>
      <c r="G104" s="31"/>
      <c r="H104" s="31"/>
      <c r="I104" s="31"/>
      <c r="J104" s="31"/>
      <c r="K104" s="31"/>
      <c r="L104" s="31"/>
    </row>
    <row r="105" spans="1:12" x14ac:dyDescent="0.2">
      <c r="A105" s="49">
        <v>45</v>
      </c>
      <c r="B105" s="31" t="s">
        <v>1002</v>
      </c>
      <c r="C105" s="31" t="s">
        <v>998</v>
      </c>
      <c r="D105" s="31"/>
      <c r="E105" s="31"/>
      <c r="F105" s="31"/>
      <c r="G105" s="31"/>
      <c r="H105" s="31"/>
      <c r="I105" s="31"/>
      <c r="J105" s="31"/>
      <c r="K105" s="31"/>
      <c r="L105" s="31"/>
    </row>
    <row r="106" spans="1:12" x14ac:dyDescent="0.2">
      <c r="A106" s="49">
        <v>46</v>
      </c>
      <c r="B106" s="31" t="s">
        <v>1003</v>
      </c>
      <c r="C106" s="31" t="s">
        <v>998</v>
      </c>
      <c r="D106" s="31" t="s">
        <v>1004</v>
      </c>
      <c r="E106" s="31" t="s">
        <v>1002</v>
      </c>
      <c r="F106" s="31"/>
      <c r="G106" s="31"/>
      <c r="H106" s="31"/>
      <c r="I106" s="31"/>
      <c r="J106" s="31"/>
      <c r="K106" s="31"/>
      <c r="L106" s="31"/>
    </row>
    <row r="107" spans="1:12" x14ac:dyDescent="0.2">
      <c r="A107" s="49">
        <v>47</v>
      </c>
      <c r="B107" s="31" t="s">
        <v>998</v>
      </c>
      <c r="C107" s="31"/>
      <c r="D107" s="31"/>
      <c r="E107" s="31"/>
      <c r="F107" s="31"/>
      <c r="G107" s="31"/>
      <c r="H107" s="31"/>
      <c r="I107" s="31"/>
      <c r="J107" s="31"/>
      <c r="K107" s="31"/>
      <c r="L107" s="31"/>
    </row>
    <row r="108" spans="1:12" x14ac:dyDescent="0.2">
      <c r="A108" s="49">
        <v>48</v>
      </c>
      <c r="B108" s="31" t="s">
        <v>1001</v>
      </c>
      <c r="C108" s="31"/>
      <c r="D108" s="31"/>
      <c r="E108" s="31"/>
      <c r="F108" s="31"/>
      <c r="G108" s="31"/>
      <c r="H108" s="31"/>
      <c r="I108" s="31"/>
      <c r="J108" s="31"/>
      <c r="K108" s="31"/>
      <c r="L108" s="31"/>
    </row>
    <row r="109" spans="1:12" x14ac:dyDescent="0.2">
      <c r="A109" s="49">
        <v>49</v>
      </c>
      <c r="B109" s="31" t="s">
        <v>1001</v>
      </c>
      <c r="C109" s="31"/>
      <c r="D109" s="31"/>
      <c r="E109" s="31"/>
      <c r="F109" s="31"/>
      <c r="G109" s="31"/>
      <c r="H109" s="31"/>
      <c r="I109" s="31"/>
      <c r="J109" s="31"/>
      <c r="K109" s="31"/>
      <c r="L109" s="31"/>
    </row>
    <row r="110" spans="1:12" x14ac:dyDescent="0.2">
      <c r="A110" s="49">
        <v>50</v>
      </c>
      <c r="B110" s="31" t="s">
        <v>1002</v>
      </c>
      <c r="C110" s="31" t="s">
        <v>999</v>
      </c>
      <c r="D110" s="31" t="s">
        <v>999</v>
      </c>
      <c r="E110" s="31" t="s">
        <v>1002</v>
      </c>
      <c r="F110" s="31" t="s">
        <v>1002</v>
      </c>
      <c r="G110" s="31" t="s">
        <v>1002</v>
      </c>
      <c r="H110" s="31" t="s">
        <v>1001</v>
      </c>
      <c r="I110" s="31" t="s">
        <v>1000</v>
      </c>
      <c r="J110" s="31" t="s">
        <v>1004</v>
      </c>
      <c r="K110" s="31" t="s">
        <v>1002</v>
      </c>
      <c r="L110" s="31" t="s">
        <v>1002</v>
      </c>
    </row>
    <row r="113" spans="1:10" x14ac:dyDescent="0.2">
      <c r="A113" t="s">
        <v>1021</v>
      </c>
      <c r="B113" t="s">
        <v>1007</v>
      </c>
      <c r="C113" t="s">
        <v>1008</v>
      </c>
      <c r="D113" t="s">
        <v>1009</v>
      </c>
      <c r="E113" t="s">
        <v>1010</v>
      </c>
      <c r="F113" t="s">
        <v>1011</v>
      </c>
      <c r="G113" t="s">
        <v>1012</v>
      </c>
      <c r="H113" t="s">
        <v>1013</v>
      </c>
      <c r="I113" t="s">
        <v>1014</v>
      </c>
      <c r="J113" t="s">
        <v>1015</v>
      </c>
    </row>
    <row r="114" spans="1:10" x14ac:dyDescent="0.2">
      <c r="A114" s="49">
        <v>1</v>
      </c>
      <c r="B114" s="31" t="s">
        <v>1003</v>
      </c>
      <c r="C114" s="31"/>
      <c r="D114" s="31"/>
      <c r="E114" s="31"/>
      <c r="F114" s="31"/>
      <c r="G114" s="31"/>
      <c r="H114" s="31"/>
      <c r="I114" s="31"/>
      <c r="J114" s="31"/>
    </row>
    <row r="115" spans="1:10" x14ac:dyDescent="0.2">
      <c r="A115" s="49">
        <v>2</v>
      </c>
      <c r="B115" s="31" t="s">
        <v>997</v>
      </c>
      <c r="C115" s="31" t="s">
        <v>998</v>
      </c>
      <c r="D115" s="31" t="s">
        <v>1002</v>
      </c>
      <c r="E115" s="31" t="s">
        <v>999</v>
      </c>
      <c r="F115" s="31" t="s">
        <v>1003</v>
      </c>
      <c r="G115" s="31" t="s">
        <v>1005</v>
      </c>
      <c r="H115" s="31" t="s">
        <v>998</v>
      </c>
      <c r="I115" s="31" t="s">
        <v>1001</v>
      </c>
      <c r="J115" s="31" t="s">
        <v>1001</v>
      </c>
    </row>
    <row r="116" spans="1:10" x14ac:dyDescent="0.2">
      <c r="A116" s="49">
        <v>3</v>
      </c>
      <c r="B116" s="31" t="s">
        <v>1003</v>
      </c>
      <c r="C116" s="31" t="s">
        <v>1002</v>
      </c>
      <c r="D116" s="31" t="s">
        <v>1002</v>
      </c>
      <c r="E116" s="31" t="s">
        <v>1002</v>
      </c>
      <c r="F116" s="31" t="s">
        <v>1002</v>
      </c>
      <c r="G116" s="31" t="s">
        <v>1002</v>
      </c>
      <c r="H116" s="31"/>
      <c r="I116" s="31"/>
      <c r="J116" s="31"/>
    </row>
    <row r="117" spans="1:10" x14ac:dyDescent="0.2">
      <c r="A117" s="49">
        <v>4</v>
      </c>
      <c r="B117" s="31" t="s">
        <v>1003</v>
      </c>
      <c r="C117" s="31"/>
      <c r="D117" s="31"/>
      <c r="E117" s="31"/>
      <c r="F117" s="31"/>
      <c r="G117" s="31"/>
      <c r="H117" s="31"/>
      <c r="I117" s="31"/>
      <c r="J117" s="31"/>
    </row>
    <row r="118" spans="1:10" x14ac:dyDescent="0.2">
      <c r="A118" s="49">
        <v>5</v>
      </c>
      <c r="B118" s="31" t="s">
        <v>1003</v>
      </c>
      <c r="C118" s="31" t="s">
        <v>999</v>
      </c>
      <c r="D118" s="31" t="s">
        <v>999</v>
      </c>
      <c r="E118" s="31"/>
      <c r="F118" s="31"/>
      <c r="G118" s="31"/>
      <c r="H118" s="31"/>
      <c r="I118" s="31"/>
      <c r="J118" s="31"/>
    </row>
    <row r="119" spans="1:10" x14ac:dyDescent="0.2">
      <c r="A119" s="49">
        <v>6</v>
      </c>
      <c r="B119" s="31" t="s">
        <v>998</v>
      </c>
      <c r="C119" s="31" t="s">
        <v>999</v>
      </c>
      <c r="D119" s="31" t="s">
        <v>1002</v>
      </c>
      <c r="E119" s="31" t="s">
        <v>998</v>
      </c>
      <c r="F119" s="31"/>
      <c r="G119" s="31"/>
      <c r="H119" s="31"/>
      <c r="I119" s="31"/>
      <c r="J119" s="31"/>
    </row>
    <row r="120" spans="1:10" x14ac:dyDescent="0.2">
      <c r="A120" s="49">
        <v>7</v>
      </c>
      <c r="B120" s="31" t="s">
        <v>999</v>
      </c>
      <c r="C120" s="31" t="s">
        <v>1002</v>
      </c>
      <c r="D120" s="31" t="s">
        <v>998</v>
      </c>
      <c r="E120" s="31" t="s">
        <v>998</v>
      </c>
      <c r="F120" s="31"/>
      <c r="G120" s="31"/>
      <c r="H120" s="31"/>
      <c r="I120" s="31"/>
      <c r="J120" s="31"/>
    </row>
    <row r="121" spans="1:10" x14ac:dyDescent="0.2">
      <c r="A121" s="49">
        <v>8</v>
      </c>
      <c r="B121" s="31" t="s">
        <v>1000</v>
      </c>
      <c r="C121" s="31"/>
      <c r="D121" s="31"/>
      <c r="E121" s="31"/>
      <c r="F121" s="31"/>
      <c r="G121" s="31"/>
      <c r="H121" s="31"/>
      <c r="I121" s="31"/>
      <c r="J121" s="31"/>
    </row>
    <row r="122" spans="1:10" x14ac:dyDescent="0.2">
      <c r="A122" s="49">
        <v>9</v>
      </c>
      <c r="B122" s="31" t="s">
        <v>998</v>
      </c>
      <c r="C122" s="31" t="s">
        <v>998</v>
      </c>
      <c r="D122" s="31" t="s">
        <v>1003</v>
      </c>
      <c r="E122" s="31"/>
      <c r="F122" s="31"/>
      <c r="G122" s="31"/>
      <c r="H122" s="31"/>
      <c r="I122" s="31"/>
      <c r="J122" s="31"/>
    </row>
    <row r="123" spans="1:10" x14ac:dyDescent="0.2">
      <c r="A123" s="49">
        <v>10</v>
      </c>
      <c r="B123" s="31" t="s">
        <v>998</v>
      </c>
      <c r="C123" s="31" t="s">
        <v>999</v>
      </c>
      <c r="D123" s="31" t="s">
        <v>1001</v>
      </c>
      <c r="E123" s="31" t="s">
        <v>998</v>
      </c>
      <c r="F123" s="31"/>
      <c r="G123" s="31"/>
      <c r="H123" s="31"/>
      <c r="I123" s="31"/>
      <c r="J123" s="31"/>
    </row>
    <row r="124" spans="1:10" x14ac:dyDescent="0.2">
      <c r="A124" s="49">
        <v>11</v>
      </c>
      <c r="B124" s="31" t="s">
        <v>999</v>
      </c>
      <c r="C124" s="31" t="s">
        <v>999</v>
      </c>
      <c r="D124" s="31"/>
      <c r="E124" s="31"/>
      <c r="F124" s="31"/>
      <c r="G124" s="31"/>
      <c r="H124" s="31"/>
      <c r="I124" s="31"/>
      <c r="J124" s="31"/>
    </row>
    <row r="125" spans="1:10" x14ac:dyDescent="0.2">
      <c r="A125" s="49">
        <v>12</v>
      </c>
      <c r="B125" s="31" t="s">
        <v>1003</v>
      </c>
      <c r="C125" s="31" t="s">
        <v>1002</v>
      </c>
      <c r="D125" s="31" t="s">
        <v>999</v>
      </c>
      <c r="E125" s="31"/>
      <c r="F125" s="31"/>
      <c r="G125" s="31"/>
      <c r="H125" s="31"/>
      <c r="I125" s="31"/>
      <c r="J125" s="31"/>
    </row>
    <row r="126" spans="1:10" x14ac:dyDescent="0.2">
      <c r="A126" s="49">
        <v>13</v>
      </c>
      <c r="B126" s="31" t="s">
        <v>997</v>
      </c>
      <c r="C126" s="31" t="s">
        <v>998</v>
      </c>
      <c r="D126" s="31"/>
      <c r="E126" s="31"/>
      <c r="F126" s="31"/>
      <c r="G126" s="31"/>
      <c r="H126" s="31"/>
      <c r="I126" s="31"/>
      <c r="J126" s="31"/>
    </row>
    <row r="127" spans="1:10" x14ac:dyDescent="0.2">
      <c r="A127" s="49">
        <v>14</v>
      </c>
      <c r="B127" s="31" t="s">
        <v>1006</v>
      </c>
      <c r="C127" s="31"/>
      <c r="D127" s="31"/>
      <c r="E127" s="31"/>
      <c r="F127" s="31"/>
      <c r="G127" s="31"/>
      <c r="H127" s="31"/>
      <c r="I127" s="31"/>
      <c r="J127" s="31"/>
    </row>
    <row r="128" spans="1:10" x14ac:dyDescent="0.2">
      <c r="A128" s="49">
        <v>15</v>
      </c>
      <c r="B128" s="31" t="s">
        <v>999</v>
      </c>
      <c r="C128" s="31"/>
      <c r="D128" s="31"/>
      <c r="E128" s="31"/>
      <c r="F128" s="31"/>
      <c r="G128" s="31"/>
      <c r="H128" s="31"/>
      <c r="I128" s="31"/>
      <c r="J128" s="31"/>
    </row>
    <row r="129" spans="1:10" x14ac:dyDescent="0.2">
      <c r="A129" s="49">
        <v>16</v>
      </c>
      <c r="B129" s="31" t="s">
        <v>1003</v>
      </c>
      <c r="C129" s="31"/>
      <c r="D129" s="31"/>
      <c r="E129" s="31"/>
      <c r="F129" s="31"/>
      <c r="G129" s="31"/>
      <c r="H129" s="31"/>
      <c r="I129" s="31"/>
      <c r="J129" s="31"/>
    </row>
    <row r="130" spans="1:10" x14ac:dyDescent="0.2">
      <c r="A130" s="49">
        <v>17</v>
      </c>
      <c r="B130" s="31" t="s">
        <v>1005</v>
      </c>
      <c r="C130" s="31" t="s">
        <v>998</v>
      </c>
      <c r="D130" s="31"/>
      <c r="E130" s="31"/>
      <c r="F130" s="31"/>
      <c r="G130" s="31"/>
      <c r="H130" s="31"/>
      <c r="I130" s="31"/>
      <c r="J130" s="31"/>
    </row>
    <row r="131" spans="1:10" x14ac:dyDescent="0.2">
      <c r="A131" s="49">
        <v>18</v>
      </c>
      <c r="B131" s="31" t="s">
        <v>998</v>
      </c>
      <c r="C131" s="31" t="s">
        <v>999</v>
      </c>
      <c r="D131" s="31"/>
      <c r="E131" s="31"/>
      <c r="F131" s="31"/>
      <c r="G131" s="31"/>
      <c r="H131" s="31"/>
      <c r="I131" s="31"/>
      <c r="J131" s="31"/>
    </row>
    <row r="132" spans="1:10" x14ac:dyDescent="0.2">
      <c r="A132" s="49">
        <v>19</v>
      </c>
      <c r="B132" s="31" t="s">
        <v>997</v>
      </c>
      <c r="C132" s="31" t="s">
        <v>1005</v>
      </c>
      <c r="D132" s="31" t="s">
        <v>998</v>
      </c>
      <c r="E132" s="31"/>
      <c r="F132" s="31"/>
      <c r="G132" s="31"/>
      <c r="H132" s="31"/>
      <c r="I132" s="31"/>
      <c r="J132" s="31"/>
    </row>
    <row r="133" spans="1:10" x14ac:dyDescent="0.2">
      <c r="A133" s="49">
        <v>20</v>
      </c>
      <c r="B133" s="31" t="s">
        <v>1002</v>
      </c>
      <c r="C133" s="31"/>
      <c r="D133" s="31"/>
      <c r="E133" s="31"/>
      <c r="F133" s="31"/>
      <c r="G133" s="31"/>
      <c r="H133" s="31"/>
      <c r="I133" s="31"/>
      <c r="J133" s="31"/>
    </row>
    <row r="134" spans="1:10" x14ac:dyDescent="0.2">
      <c r="A134" s="49">
        <v>21</v>
      </c>
      <c r="B134" s="31" t="s">
        <v>1005</v>
      </c>
      <c r="C134" s="31"/>
      <c r="D134" s="31"/>
      <c r="E134" s="31"/>
      <c r="F134" s="31"/>
      <c r="G134" s="31"/>
      <c r="H134" s="31"/>
      <c r="I134" s="31"/>
      <c r="J134" s="31"/>
    </row>
    <row r="135" spans="1:10" x14ac:dyDescent="0.2">
      <c r="A135" s="49">
        <v>22</v>
      </c>
      <c r="B135" s="31" t="s">
        <v>997</v>
      </c>
      <c r="C135" s="31" t="s">
        <v>998</v>
      </c>
      <c r="D135" s="31" t="s">
        <v>1002</v>
      </c>
      <c r="E135" s="31"/>
      <c r="F135" s="31"/>
      <c r="G135" s="31"/>
      <c r="H135" s="31"/>
      <c r="I135" s="31"/>
      <c r="J135" s="31"/>
    </row>
    <row r="136" spans="1:10" x14ac:dyDescent="0.2">
      <c r="A136" s="49">
        <v>23</v>
      </c>
      <c r="B136" s="31" t="s">
        <v>1001</v>
      </c>
      <c r="C136" s="31" t="s">
        <v>1002</v>
      </c>
      <c r="D136" s="31" t="s">
        <v>1004</v>
      </c>
      <c r="E136" s="31" t="s">
        <v>1001</v>
      </c>
      <c r="F136" s="31"/>
      <c r="G136" s="31"/>
      <c r="H136" s="31"/>
      <c r="I136" s="31"/>
      <c r="J136" s="31"/>
    </row>
    <row r="137" spans="1:10" x14ac:dyDescent="0.2">
      <c r="A137" s="49">
        <v>24</v>
      </c>
      <c r="B137" s="31" t="s">
        <v>997</v>
      </c>
      <c r="C137" s="31"/>
      <c r="D137" s="31"/>
      <c r="E137" s="31"/>
      <c r="F137" s="31"/>
      <c r="G137" s="31"/>
      <c r="H137" s="31"/>
      <c r="I137" s="31"/>
      <c r="J137" s="31"/>
    </row>
    <row r="138" spans="1:10" x14ac:dyDescent="0.2">
      <c r="A138" s="49">
        <v>25</v>
      </c>
      <c r="B138" s="31" t="s">
        <v>1002</v>
      </c>
      <c r="C138" s="31" t="s">
        <v>1001</v>
      </c>
      <c r="D138" s="31"/>
      <c r="E138" s="31"/>
      <c r="F138" s="31"/>
      <c r="G138" s="31"/>
      <c r="H138" s="31"/>
      <c r="I138" s="31"/>
      <c r="J138" s="31"/>
    </row>
    <row r="139" spans="1:10" x14ac:dyDescent="0.2">
      <c r="A139" s="49">
        <v>26</v>
      </c>
      <c r="B139" s="31" t="s">
        <v>1006</v>
      </c>
      <c r="C139" s="31"/>
      <c r="D139" s="31"/>
      <c r="E139" s="31"/>
      <c r="F139" s="31"/>
      <c r="G139" s="31"/>
      <c r="H139" s="31"/>
      <c r="I139" s="31"/>
      <c r="J139" s="31"/>
    </row>
    <row r="140" spans="1:10" x14ac:dyDescent="0.2">
      <c r="A140" s="49">
        <v>27</v>
      </c>
      <c r="B140" s="31" t="s">
        <v>998</v>
      </c>
      <c r="C140" s="31" t="s">
        <v>1006</v>
      </c>
      <c r="D140" s="31"/>
      <c r="E140" s="31"/>
      <c r="F140" s="31"/>
      <c r="G140" s="31"/>
      <c r="H140" s="31"/>
      <c r="I140" s="31"/>
      <c r="J140" s="31"/>
    </row>
    <row r="141" spans="1:10" x14ac:dyDescent="0.2">
      <c r="A141" s="49">
        <v>28</v>
      </c>
      <c r="B141" s="31" t="s">
        <v>999</v>
      </c>
      <c r="C141" s="31"/>
      <c r="D141" s="31"/>
      <c r="E141" s="31"/>
      <c r="F141" s="31"/>
      <c r="G141" s="31"/>
      <c r="H141" s="31"/>
      <c r="I141" s="31"/>
      <c r="J141" s="31"/>
    </row>
    <row r="142" spans="1:10" x14ac:dyDescent="0.2">
      <c r="A142" s="49">
        <v>29</v>
      </c>
      <c r="B142" s="31" t="s">
        <v>1001</v>
      </c>
      <c r="C142" s="31"/>
      <c r="D142" s="31"/>
      <c r="E142" s="31"/>
      <c r="F142" s="31"/>
      <c r="G142" s="31"/>
      <c r="H142" s="31"/>
      <c r="I142" s="31"/>
      <c r="J142" s="31"/>
    </row>
    <row r="143" spans="1:10" x14ac:dyDescent="0.2">
      <c r="A143" s="49">
        <v>30</v>
      </c>
      <c r="B143" s="31" t="s">
        <v>1002</v>
      </c>
      <c r="C143" s="31" t="s">
        <v>1002</v>
      </c>
      <c r="D143" s="31"/>
      <c r="E143" s="31"/>
      <c r="F143" s="31"/>
      <c r="G143" s="31"/>
      <c r="H143" s="31"/>
      <c r="I143" s="31"/>
      <c r="J143" s="31"/>
    </row>
    <row r="144" spans="1:10" x14ac:dyDescent="0.2">
      <c r="A144" s="49">
        <v>31</v>
      </c>
      <c r="B144" s="31" t="s">
        <v>999</v>
      </c>
      <c r="C144" s="31" t="s">
        <v>1002</v>
      </c>
      <c r="D144" s="31"/>
      <c r="E144" s="31"/>
      <c r="F144" s="31"/>
      <c r="G144" s="31"/>
      <c r="H144" s="31"/>
      <c r="I144" s="31"/>
      <c r="J144" s="31"/>
    </row>
    <row r="145" spans="1:10" x14ac:dyDescent="0.2">
      <c r="A145" s="49">
        <v>32</v>
      </c>
      <c r="B145" s="31" t="s">
        <v>999</v>
      </c>
      <c r="C145" s="31" t="s">
        <v>1002</v>
      </c>
      <c r="D145" s="31" t="s">
        <v>1002</v>
      </c>
      <c r="E145" s="31" t="s">
        <v>1004</v>
      </c>
      <c r="F145" s="31" t="s">
        <v>997</v>
      </c>
      <c r="G145" s="31" t="s">
        <v>999</v>
      </c>
      <c r="H145" s="31"/>
      <c r="I145" s="31"/>
      <c r="J145" s="31"/>
    </row>
    <row r="146" spans="1:10" x14ac:dyDescent="0.2">
      <c r="A146" s="49">
        <v>33</v>
      </c>
      <c r="B146" s="31" t="s">
        <v>999</v>
      </c>
      <c r="C146" s="31"/>
      <c r="D146" s="31"/>
      <c r="E146" s="31"/>
      <c r="F146" s="31"/>
      <c r="G146" s="31"/>
      <c r="H146" s="31"/>
      <c r="I146" s="31"/>
      <c r="J146" s="31"/>
    </row>
    <row r="147" spans="1:10" x14ac:dyDescent="0.2">
      <c r="A147" s="49">
        <v>34</v>
      </c>
      <c r="B147" s="31" t="s">
        <v>997</v>
      </c>
      <c r="C147" s="31" t="s">
        <v>999</v>
      </c>
      <c r="D147" s="31" t="s">
        <v>999</v>
      </c>
      <c r="E147" s="31" t="s">
        <v>1002</v>
      </c>
      <c r="F147" s="31"/>
      <c r="G147" s="31"/>
      <c r="H147" s="31"/>
      <c r="I147" s="31"/>
      <c r="J147" s="31"/>
    </row>
    <row r="148" spans="1:10" x14ac:dyDescent="0.2">
      <c r="A148" s="49">
        <v>35</v>
      </c>
      <c r="B148" s="31" t="s">
        <v>998</v>
      </c>
      <c r="C148" s="31"/>
      <c r="D148" s="31"/>
      <c r="E148" s="31"/>
      <c r="F148" s="31"/>
      <c r="G148" s="31"/>
      <c r="H148" s="31"/>
      <c r="I148" s="31"/>
      <c r="J148" s="31"/>
    </row>
    <row r="149" spans="1:10" x14ac:dyDescent="0.2">
      <c r="A149" s="49">
        <v>36</v>
      </c>
      <c r="B149" s="31" t="s">
        <v>998</v>
      </c>
      <c r="C149" s="31"/>
      <c r="D149" s="31"/>
      <c r="E149" s="31"/>
      <c r="F149" s="31"/>
      <c r="G149" s="31"/>
      <c r="H149" s="31"/>
      <c r="I149" s="31"/>
      <c r="J149" s="31"/>
    </row>
    <row r="150" spans="1:10" x14ac:dyDescent="0.2">
      <c r="A150" s="49">
        <v>37</v>
      </c>
      <c r="B150" s="31" t="s">
        <v>998</v>
      </c>
      <c r="C150" s="31" t="s">
        <v>1005</v>
      </c>
      <c r="D150" s="31"/>
      <c r="E150" s="31"/>
      <c r="F150" s="31"/>
      <c r="G150" s="31"/>
      <c r="H150" s="31"/>
      <c r="I150" s="31"/>
      <c r="J150" s="31"/>
    </row>
    <row r="151" spans="1:10" x14ac:dyDescent="0.2">
      <c r="A151" s="49">
        <v>38</v>
      </c>
      <c r="B151" s="31" t="s">
        <v>999</v>
      </c>
      <c r="C151" s="31" t="s">
        <v>1002</v>
      </c>
      <c r="D151" s="31"/>
      <c r="E151" s="31"/>
      <c r="F151" s="31"/>
      <c r="G151" s="31"/>
      <c r="H151" s="31"/>
      <c r="I151" s="31"/>
      <c r="J151" s="31"/>
    </row>
    <row r="152" spans="1:10" x14ac:dyDescent="0.2">
      <c r="A152" s="49">
        <v>39</v>
      </c>
      <c r="B152" s="31" t="s">
        <v>1005</v>
      </c>
      <c r="C152" s="31" t="s">
        <v>1002</v>
      </c>
      <c r="D152" s="31"/>
      <c r="E152" s="31"/>
      <c r="F152" s="31"/>
      <c r="G152" s="31"/>
      <c r="H152" s="31"/>
      <c r="I152" s="31"/>
      <c r="J152" s="31"/>
    </row>
    <row r="153" spans="1:10" x14ac:dyDescent="0.2">
      <c r="A153" s="49">
        <v>40</v>
      </c>
      <c r="B153" s="31" t="s">
        <v>998</v>
      </c>
      <c r="C153" s="31" t="s">
        <v>999</v>
      </c>
      <c r="D153" s="31" t="s">
        <v>998</v>
      </c>
      <c r="E153" s="31" t="s">
        <v>999</v>
      </c>
      <c r="F153" s="31"/>
      <c r="G153" s="31"/>
      <c r="H153" s="31"/>
      <c r="I153" s="31"/>
      <c r="J153" s="31"/>
    </row>
    <row r="154" spans="1:10" x14ac:dyDescent="0.2">
      <c r="A154" s="49">
        <v>41</v>
      </c>
      <c r="B154" s="31" t="s">
        <v>1000</v>
      </c>
      <c r="C154" s="31" t="s">
        <v>998</v>
      </c>
      <c r="D154" s="31" t="s">
        <v>1002</v>
      </c>
      <c r="E154" s="31"/>
      <c r="F154" s="31"/>
      <c r="G154" s="31"/>
      <c r="H154" s="31"/>
      <c r="I154" s="31"/>
      <c r="J154" s="31"/>
    </row>
    <row r="155" spans="1:10" x14ac:dyDescent="0.2">
      <c r="A155" s="49">
        <v>42</v>
      </c>
      <c r="B155" s="31" t="s">
        <v>1000</v>
      </c>
      <c r="C155" s="31" t="s">
        <v>998</v>
      </c>
      <c r="D155" s="31" t="s">
        <v>1002</v>
      </c>
      <c r="E155" s="31" t="s">
        <v>997</v>
      </c>
      <c r="F155" s="31" t="s">
        <v>998</v>
      </c>
      <c r="G155" s="31" t="s">
        <v>997</v>
      </c>
      <c r="H155" s="31"/>
      <c r="I155" s="31"/>
      <c r="J155" s="31"/>
    </row>
    <row r="156" spans="1:10" x14ac:dyDescent="0.2">
      <c r="A156" s="49">
        <v>43</v>
      </c>
      <c r="B156" s="31" t="s">
        <v>998</v>
      </c>
      <c r="C156" s="31" t="s">
        <v>1005</v>
      </c>
      <c r="D156" s="31" t="s">
        <v>997</v>
      </c>
      <c r="E156" s="31" t="s">
        <v>997</v>
      </c>
      <c r="F156" s="31" t="s">
        <v>1006</v>
      </c>
      <c r="G156" s="31"/>
      <c r="H156" s="31"/>
      <c r="I156" s="31"/>
      <c r="J156" s="31"/>
    </row>
    <row r="157" spans="1:10" x14ac:dyDescent="0.2">
      <c r="A157" s="49">
        <v>44</v>
      </c>
      <c r="B157" s="31" t="s">
        <v>998</v>
      </c>
      <c r="C157" s="31" t="s">
        <v>998</v>
      </c>
      <c r="D157" s="31"/>
      <c r="E157" s="31"/>
      <c r="F157" s="31"/>
      <c r="G157" s="31"/>
      <c r="H157" s="31"/>
      <c r="I157" s="31"/>
      <c r="J157" s="31"/>
    </row>
    <row r="158" spans="1:10" x14ac:dyDescent="0.2">
      <c r="A158" s="49">
        <v>45</v>
      </c>
      <c r="B158" s="31" t="s">
        <v>998</v>
      </c>
      <c r="C158" s="31"/>
      <c r="D158" s="31"/>
      <c r="E158" s="31"/>
      <c r="F158" s="31"/>
      <c r="G158" s="31"/>
      <c r="H158" s="31"/>
      <c r="I158" s="31"/>
      <c r="J158" s="31"/>
    </row>
    <row r="159" spans="1:10" x14ac:dyDescent="0.2">
      <c r="A159" s="49">
        <v>46</v>
      </c>
      <c r="B159" s="31" t="s">
        <v>1001</v>
      </c>
      <c r="C159" s="31" t="s">
        <v>1002</v>
      </c>
      <c r="D159" s="31"/>
      <c r="E159" s="31"/>
      <c r="F159" s="31"/>
      <c r="G159" s="31"/>
      <c r="H159" s="31"/>
      <c r="I159" s="31"/>
      <c r="J159" s="31"/>
    </row>
    <row r="160" spans="1:10" x14ac:dyDescent="0.2">
      <c r="A160" s="49">
        <v>47</v>
      </c>
      <c r="B160" s="31" t="s">
        <v>1002</v>
      </c>
      <c r="C160" s="31" t="s">
        <v>998</v>
      </c>
      <c r="D160" s="31" t="s">
        <v>999</v>
      </c>
      <c r="E160" s="31" t="s">
        <v>999</v>
      </c>
      <c r="F160" s="31" t="s">
        <v>1002</v>
      </c>
      <c r="G160" s="31"/>
      <c r="H160" s="31"/>
      <c r="I160" s="31"/>
      <c r="J160" s="31"/>
    </row>
    <row r="161" spans="1:10" x14ac:dyDescent="0.2">
      <c r="A161" s="49">
        <v>48</v>
      </c>
      <c r="B161" s="31" t="s">
        <v>997</v>
      </c>
      <c r="C161" s="31" t="s">
        <v>998</v>
      </c>
      <c r="D161" s="31" t="s">
        <v>999</v>
      </c>
      <c r="E161" s="31"/>
      <c r="F161" s="31"/>
      <c r="G161" s="31"/>
      <c r="H161" s="31"/>
      <c r="I161" s="31"/>
      <c r="J161" s="31"/>
    </row>
    <row r="162" spans="1:10" x14ac:dyDescent="0.2">
      <c r="A162" s="49">
        <v>49</v>
      </c>
      <c r="B162" s="31" t="s">
        <v>998</v>
      </c>
      <c r="C162" s="31" t="s">
        <v>997</v>
      </c>
      <c r="D162" s="31"/>
      <c r="E162" s="31"/>
      <c r="F162" s="31"/>
      <c r="G162" s="31"/>
      <c r="H162" s="31"/>
      <c r="I162" s="31"/>
      <c r="J162" s="31"/>
    </row>
    <row r="163" spans="1:10" x14ac:dyDescent="0.2">
      <c r="A163" s="49">
        <v>50</v>
      </c>
      <c r="B163" s="31" t="s">
        <v>998</v>
      </c>
      <c r="C163" s="31" t="s">
        <v>999</v>
      </c>
      <c r="D163" s="31"/>
      <c r="E163" s="31"/>
      <c r="F163" s="31"/>
      <c r="G163" s="31"/>
      <c r="H163" s="31"/>
      <c r="I163" s="31"/>
      <c r="J163" s="31"/>
    </row>
    <row r="164" spans="1:10" x14ac:dyDescent="0.2">
      <c r="A164" s="49">
        <v>51</v>
      </c>
      <c r="B164" s="31" t="s">
        <v>997</v>
      </c>
      <c r="C164" s="31" t="s">
        <v>1002</v>
      </c>
      <c r="D164" s="31"/>
      <c r="E164" s="31"/>
      <c r="F164" s="31"/>
      <c r="G164" s="31"/>
      <c r="H164" s="31"/>
      <c r="I164" s="31"/>
      <c r="J164" s="31"/>
    </row>
    <row r="165" spans="1:10" x14ac:dyDescent="0.2">
      <c r="A165" s="49">
        <v>52</v>
      </c>
      <c r="B165" s="31" t="s">
        <v>998</v>
      </c>
      <c r="C165" s="31" t="s">
        <v>998</v>
      </c>
      <c r="D165" s="31" t="s">
        <v>998</v>
      </c>
      <c r="E165" s="31" t="s">
        <v>1003</v>
      </c>
      <c r="F165" s="31"/>
      <c r="G165" s="31"/>
      <c r="H165" s="31"/>
      <c r="I165" s="31"/>
      <c r="J165" s="31"/>
    </row>
    <row r="166" spans="1:10" x14ac:dyDescent="0.2">
      <c r="A166" s="49">
        <v>53</v>
      </c>
      <c r="B166" s="31" t="s">
        <v>998</v>
      </c>
      <c r="C166" s="31" t="s">
        <v>1003</v>
      </c>
      <c r="D166" s="31"/>
      <c r="E166" s="31"/>
      <c r="F166" s="31"/>
      <c r="G166" s="31"/>
      <c r="H166" s="31"/>
      <c r="I166" s="31"/>
      <c r="J166" s="31"/>
    </row>
  </sheetData>
  <pageMargins left="0.7" right="0.7" top="0.75" bottom="0.75" header="0.3" footer="0.3"/>
  <tableParts count="3">
    <tablePart r:id="rId1"/>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B1CFF-1340-4741-AD3E-1CF9A5D13F3A}">
  <dimension ref="A3:CX84"/>
  <sheetViews>
    <sheetView topLeftCell="A58" zoomScale="50" zoomScaleNormal="113" workbookViewId="0">
      <selection activeCell="AF113" sqref="AF113"/>
    </sheetView>
  </sheetViews>
  <sheetFormatPr baseColWidth="10" defaultRowHeight="16" x14ac:dyDescent="0.2"/>
  <cols>
    <col min="1" max="1" width="27.5" bestFit="1" customWidth="1"/>
    <col min="2" max="2" width="22.1640625" style="51" bestFit="1" customWidth="1"/>
    <col min="3" max="9" width="2.1640625" bestFit="1" customWidth="1"/>
    <col min="10" max="10" width="3.1640625" bestFit="1" customWidth="1"/>
    <col min="11" max="11" width="25.1640625" bestFit="1" customWidth="1"/>
    <col min="12" max="12" width="10.6640625" style="51" bestFit="1" customWidth="1"/>
    <col min="13" max="20" width="2.1640625" bestFit="1" customWidth="1"/>
    <col min="21" max="21" width="3.1640625" bestFit="1" customWidth="1"/>
    <col min="22" max="22" width="13.5" bestFit="1" customWidth="1"/>
    <col min="23" max="23" width="16.6640625" style="51" bestFit="1" customWidth="1"/>
    <col min="24" max="24" width="3.1640625" bestFit="1" customWidth="1"/>
    <col min="25" max="30" width="2.1640625" bestFit="1" customWidth="1"/>
    <col min="31" max="31" width="3.1640625" bestFit="1" customWidth="1"/>
    <col min="32" max="32" width="19.6640625" bestFit="1" customWidth="1"/>
    <col min="33" max="33" width="19.83203125" style="51" bestFit="1" customWidth="1"/>
    <col min="34" max="36" width="3.1640625" bestFit="1" customWidth="1"/>
    <col min="37" max="41" width="2.1640625" bestFit="1" customWidth="1"/>
    <col min="42" max="42" width="3.1640625" bestFit="1" customWidth="1"/>
    <col min="43" max="43" width="22.83203125" bestFit="1" customWidth="1"/>
    <col min="44" max="44" width="17.5" style="51" bestFit="1" customWidth="1"/>
    <col min="45" max="46" width="2.1640625" bestFit="1" customWidth="1"/>
    <col min="47" max="47" width="3.1640625" bestFit="1" customWidth="1"/>
    <col min="48" max="52" width="2.1640625" bestFit="1" customWidth="1"/>
    <col min="53" max="53" width="3.1640625" bestFit="1" customWidth="1"/>
    <col min="54" max="54" width="20.5" bestFit="1" customWidth="1"/>
    <col min="55" max="55" width="10.83203125" style="51" bestFit="1" customWidth="1"/>
    <col min="56" max="61" width="2.1640625" bestFit="1" customWidth="1"/>
    <col min="62" max="62" width="3.1640625" bestFit="1" customWidth="1"/>
    <col min="63" max="63" width="13.83203125" bestFit="1" customWidth="1"/>
    <col min="64" max="64" width="13.1640625" style="51" bestFit="1" customWidth="1"/>
    <col min="65" max="69" width="2.1640625" bestFit="1" customWidth="1"/>
    <col min="70" max="70" width="16" bestFit="1" customWidth="1"/>
    <col min="71" max="71" width="15.33203125" style="51" bestFit="1" customWidth="1"/>
    <col min="72" max="79" width="2.1640625" bestFit="1" customWidth="1"/>
    <col min="80" max="80" width="3.1640625" bestFit="1" customWidth="1"/>
    <col min="81" max="81" width="18.33203125" bestFit="1" customWidth="1"/>
    <col min="82" max="82" width="10.33203125" style="51" bestFit="1" customWidth="1"/>
    <col min="83" max="88" width="2.1640625" bestFit="1" customWidth="1"/>
    <col min="89" max="89" width="3.1640625" bestFit="1" customWidth="1"/>
    <col min="90" max="90" width="13.1640625" bestFit="1" customWidth="1"/>
    <col min="91" max="91" width="11.5" style="51" bestFit="1" customWidth="1"/>
    <col min="92" max="92" width="3.1640625" bestFit="1" customWidth="1"/>
    <col min="93" max="93" width="2.1640625" bestFit="1" customWidth="1"/>
    <col min="94" max="94" width="3.1640625" bestFit="1" customWidth="1"/>
    <col min="95" max="99" width="2.1640625" bestFit="1" customWidth="1"/>
    <col min="100" max="100" width="3.1640625" bestFit="1" customWidth="1"/>
    <col min="101" max="101" width="14.5" bestFit="1" customWidth="1"/>
    <col min="102" max="102" width="17.33203125" bestFit="1" customWidth="1"/>
    <col min="103" max="103" width="11.33203125" bestFit="1" customWidth="1"/>
    <col min="104" max="104" width="10.83203125" bestFit="1" customWidth="1"/>
    <col min="105" max="105" width="9.5" bestFit="1" customWidth="1"/>
    <col min="106" max="106" width="8.5" bestFit="1" customWidth="1"/>
    <col min="107" max="107" width="6.83203125" bestFit="1" customWidth="1"/>
    <col min="108" max="108" width="12.1640625" bestFit="1" customWidth="1"/>
    <col min="109" max="109" width="6.5" bestFit="1" customWidth="1"/>
    <col min="110" max="110" width="10.6640625" bestFit="1" customWidth="1"/>
    <col min="111" max="111" width="5.6640625" bestFit="1" customWidth="1"/>
    <col min="112" max="112" width="8.6640625" bestFit="1" customWidth="1"/>
    <col min="113" max="113" width="7.5" bestFit="1" customWidth="1"/>
    <col min="114" max="114" width="14.1640625" bestFit="1" customWidth="1"/>
    <col min="115" max="115" width="12.1640625" bestFit="1" customWidth="1"/>
    <col min="116" max="116" width="10.1640625" bestFit="1" customWidth="1"/>
    <col min="117" max="117" width="9.33203125" bestFit="1" customWidth="1"/>
    <col min="118" max="118" width="7.83203125" bestFit="1" customWidth="1"/>
    <col min="119" max="119" width="7.1640625" bestFit="1" customWidth="1"/>
    <col min="120" max="120" width="8.1640625" bestFit="1" customWidth="1"/>
    <col min="121" max="122" width="8.6640625" bestFit="1" customWidth="1"/>
    <col min="123" max="123" width="9.6640625" bestFit="1" customWidth="1"/>
    <col min="124" max="124" width="9.1640625" bestFit="1" customWidth="1"/>
    <col min="125" max="125" width="8.1640625" bestFit="1" customWidth="1"/>
    <col min="126" max="126" width="8.6640625" bestFit="1" customWidth="1"/>
    <col min="127" max="127" width="5.83203125" bestFit="1" customWidth="1"/>
    <col min="128" max="128" width="7.5" bestFit="1" customWidth="1"/>
    <col min="129" max="129" width="11.83203125" bestFit="1" customWidth="1"/>
    <col min="130" max="130" width="8.5" bestFit="1" customWidth="1"/>
    <col min="131" max="131" width="10.6640625" bestFit="1" customWidth="1"/>
    <col min="132" max="132" width="11.1640625" bestFit="1" customWidth="1"/>
    <col min="133" max="133" width="8" bestFit="1" customWidth="1"/>
    <col min="134" max="134" width="10" bestFit="1" customWidth="1"/>
    <col min="135" max="135" width="22" bestFit="1" customWidth="1"/>
    <col min="136" max="136" width="5" bestFit="1" customWidth="1"/>
    <col min="137" max="137" width="6.5" bestFit="1" customWidth="1"/>
    <col min="138" max="138" width="5" bestFit="1" customWidth="1"/>
    <col min="139" max="139" width="6.83203125" bestFit="1" customWidth="1"/>
    <col min="140" max="140" width="13.83203125" bestFit="1" customWidth="1"/>
    <col min="141" max="141" width="10.5" bestFit="1" customWidth="1"/>
    <col min="142" max="142" width="8.6640625" bestFit="1" customWidth="1"/>
    <col min="143" max="143" width="8.1640625" bestFit="1" customWidth="1"/>
    <col min="144" max="145" width="7.1640625" bestFit="1" customWidth="1"/>
    <col min="146" max="146" width="5.33203125" bestFit="1" customWidth="1"/>
    <col min="147" max="147" width="6.6640625" bestFit="1" customWidth="1"/>
    <col min="148" max="148" width="8.33203125" bestFit="1" customWidth="1"/>
    <col min="149" max="149" width="9.83203125" bestFit="1" customWidth="1"/>
    <col min="150" max="150" width="19.1640625" bestFit="1" customWidth="1"/>
    <col min="151" max="151" width="7" bestFit="1" customWidth="1"/>
    <col min="152" max="152" width="16.5" bestFit="1" customWidth="1"/>
    <col min="153" max="153" width="10.1640625" bestFit="1" customWidth="1"/>
    <col min="154" max="154" width="5.1640625" bestFit="1" customWidth="1"/>
    <col min="155" max="155" width="6.5" bestFit="1" customWidth="1"/>
    <col min="156" max="156" width="18.6640625" bestFit="1" customWidth="1"/>
    <col min="157" max="157" width="6.1640625" bestFit="1" customWidth="1"/>
    <col min="158" max="158" width="10.6640625" bestFit="1" customWidth="1"/>
    <col min="159" max="159" width="14.33203125" bestFit="1" customWidth="1"/>
    <col min="160" max="160" width="12" bestFit="1" customWidth="1"/>
    <col min="161" max="161" width="6" bestFit="1" customWidth="1"/>
    <col min="162" max="162" width="9.33203125" bestFit="1" customWidth="1"/>
    <col min="163" max="163" width="8.33203125" bestFit="1" customWidth="1"/>
    <col min="164" max="164" width="7.83203125" bestFit="1" customWidth="1"/>
    <col min="165" max="165" width="11.5" bestFit="1" customWidth="1"/>
    <col min="166" max="166" width="13.83203125" bestFit="1" customWidth="1"/>
    <col min="167" max="167" width="10" bestFit="1" customWidth="1"/>
    <col min="168" max="168" width="15" bestFit="1" customWidth="1"/>
    <col min="169" max="169" width="12.33203125" bestFit="1" customWidth="1"/>
    <col min="170" max="170" width="5.83203125" bestFit="1" customWidth="1"/>
    <col min="171" max="171" width="9.6640625" bestFit="1" customWidth="1"/>
    <col min="172" max="172" width="8.83203125" bestFit="1" customWidth="1"/>
    <col min="173" max="173" width="6" bestFit="1" customWidth="1"/>
    <col min="174" max="174" width="15.83203125" bestFit="1" customWidth="1"/>
    <col min="175" max="175" width="8.83203125" bestFit="1" customWidth="1"/>
    <col min="176" max="176" width="6.5" bestFit="1" customWidth="1"/>
    <col min="177" max="177" width="9.1640625" bestFit="1" customWidth="1"/>
    <col min="178" max="178" width="5.33203125" bestFit="1" customWidth="1"/>
    <col min="179" max="179" width="9" bestFit="1" customWidth="1"/>
    <col min="180" max="180" width="14.33203125" bestFit="1" customWidth="1"/>
    <col min="181" max="181" width="17" bestFit="1" customWidth="1"/>
    <col min="182" max="182" width="9.83203125" bestFit="1" customWidth="1"/>
    <col min="183" max="183" width="8.33203125" bestFit="1" customWidth="1"/>
    <col min="184" max="184" width="9" bestFit="1" customWidth="1"/>
    <col min="185" max="185" width="21.83203125" bestFit="1" customWidth="1"/>
    <col min="186" max="186" width="16.33203125" bestFit="1" customWidth="1"/>
    <col min="187" max="187" width="8.1640625" bestFit="1" customWidth="1"/>
    <col min="188" max="188" width="11.6640625" bestFit="1" customWidth="1"/>
    <col min="189" max="189" width="13" bestFit="1" customWidth="1"/>
    <col min="190" max="190" width="10.1640625" bestFit="1" customWidth="1"/>
    <col min="191" max="191" width="10.6640625" bestFit="1" customWidth="1"/>
    <col min="192" max="192" width="6.5" bestFit="1" customWidth="1"/>
    <col min="193" max="193" width="18.33203125" bestFit="1" customWidth="1"/>
    <col min="194" max="194" width="9.5" bestFit="1" customWidth="1"/>
    <col min="195" max="195" width="8.5" bestFit="1" customWidth="1"/>
    <col min="196" max="196" width="8.83203125" bestFit="1" customWidth="1"/>
    <col min="197" max="197" width="7.33203125" bestFit="1" customWidth="1"/>
    <col min="198" max="198" width="6.83203125" bestFit="1" customWidth="1"/>
    <col min="199" max="199" width="12.1640625" bestFit="1" customWidth="1"/>
    <col min="200" max="200" width="6.5" bestFit="1" customWidth="1"/>
    <col min="201" max="201" width="5.83203125" bestFit="1" customWidth="1"/>
    <col min="202" max="202" width="5.6640625" bestFit="1" customWidth="1"/>
    <col min="203" max="203" width="7.1640625" bestFit="1" customWidth="1"/>
    <col min="204" max="204" width="7.6640625" bestFit="1" customWidth="1"/>
    <col min="205" max="205" width="16.33203125" bestFit="1" customWidth="1"/>
    <col min="206" max="206" width="9.1640625" bestFit="1" customWidth="1"/>
    <col min="207" max="207" width="8.83203125" bestFit="1" customWidth="1"/>
    <col min="208" max="208" width="11.83203125" bestFit="1" customWidth="1"/>
    <col min="209" max="209" width="7.5" bestFit="1" customWidth="1"/>
    <col min="210" max="210" width="9.6640625" bestFit="1" customWidth="1"/>
    <col min="211" max="211" width="8.1640625" bestFit="1" customWidth="1"/>
    <col min="212" max="212" width="8.6640625" bestFit="1" customWidth="1"/>
    <col min="213" max="213" width="10" bestFit="1" customWidth="1"/>
    <col min="214" max="214" width="8.1640625" bestFit="1" customWidth="1"/>
    <col min="215" max="215" width="10.83203125" bestFit="1" customWidth="1"/>
    <col min="216" max="216" width="6" bestFit="1" customWidth="1"/>
    <col min="217" max="217" width="8.1640625" bestFit="1" customWidth="1"/>
    <col min="218" max="218" width="13.83203125" bestFit="1" customWidth="1"/>
    <col min="219" max="219" width="10.1640625" bestFit="1" customWidth="1"/>
    <col min="220" max="220" width="5.33203125" bestFit="1" customWidth="1"/>
    <col min="221" max="221" width="12.1640625" bestFit="1" customWidth="1"/>
    <col min="222" max="222" width="7" bestFit="1" customWidth="1"/>
    <col min="223" max="223" width="16.5" bestFit="1" customWidth="1"/>
    <col min="224" max="224" width="9.6640625" bestFit="1" customWidth="1"/>
    <col min="225" max="225" width="6" bestFit="1" customWidth="1"/>
    <col min="226" max="226" width="7.83203125" bestFit="1" customWidth="1"/>
    <col min="227" max="227" width="7.33203125" bestFit="1" customWidth="1"/>
    <col min="228" max="228" width="11.5" bestFit="1" customWidth="1"/>
    <col min="229" max="229" width="8.83203125" bestFit="1" customWidth="1"/>
    <col min="230" max="230" width="15.83203125" bestFit="1" customWidth="1"/>
    <col min="231" max="231" width="8.83203125" bestFit="1" customWidth="1"/>
    <col min="232" max="232" width="5.33203125" bestFit="1" customWidth="1"/>
    <col min="233" max="233" width="13.33203125" bestFit="1" customWidth="1"/>
    <col min="234" max="234" width="13.6640625" bestFit="1" customWidth="1"/>
    <col min="235" max="235" width="19.1640625" bestFit="1" customWidth="1"/>
    <col min="236" max="236" width="10.1640625" bestFit="1" customWidth="1"/>
    <col min="237" max="237" width="18.33203125" bestFit="1" customWidth="1"/>
    <col min="238" max="238" width="6.83203125" bestFit="1" customWidth="1"/>
    <col min="239" max="239" width="10" bestFit="1" customWidth="1"/>
    <col min="240" max="240" width="10.6640625" bestFit="1" customWidth="1"/>
    <col min="241" max="241" width="8.6640625" bestFit="1" customWidth="1"/>
    <col min="242" max="242" width="14.6640625" bestFit="1" customWidth="1"/>
    <col min="243" max="243" width="13.5" bestFit="1" customWidth="1"/>
    <col min="244" max="244" width="8.1640625" bestFit="1" customWidth="1"/>
    <col min="245" max="245" width="8.33203125" bestFit="1" customWidth="1"/>
    <col min="246" max="246" width="15.1640625" bestFit="1" customWidth="1"/>
    <col min="247" max="247" width="8" bestFit="1" customWidth="1"/>
    <col min="248" max="248" width="7.83203125" bestFit="1" customWidth="1"/>
    <col min="249" max="249" width="9.1640625" bestFit="1" customWidth="1"/>
    <col min="250" max="250" width="13.33203125" bestFit="1" customWidth="1"/>
    <col min="251" max="251" width="12.83203125" bestFit="1" customWidth="1"/>
    <col min="252" max="252" width="12" bestFit="1" customWidth="1"/>
    <col min="253" max="253" width="7.5" bestFit="1" customWidth="1"/>
    <col min="254" max="254" width="9.83203125" bestFit="1" customWidth="1"/>
    <col min="255" max="255" width="6" bestFit="1" customWidth="1"/>
    <col min="256" max="256" width="5" bestFit="1" customWidth="1"/>
    <col min="257" max="257" width="10.6640625" bestFit="1" customWidth="1"/>
    <col min="258" max="258" width="14.6640625" bestFit="1" customWidth="1"/>
    <col min="259" max="259" width="14.1640625" bestFit="1" customWidth="1"/>
    <col min="260" max="260" width="16.33203125" bestFit="1" customWidth="1"/>
    <col min="261" max="261" width="11.6640625" bestFit="1" customWidth="1"/>
    <col min="262" max="262" width="10.1640625" bestFit="1" customWidth="1"/>
    <col min="263" max="263" width="6.5" bestFit="1" customWidth="1"/>
    <col min="264" max="264" width="8.83203125" bestFit="1" customWidth="1"/>
    <col min="265" max="265" width="6.5" bestFit="1" customWidth="1"/>
    <col min="266" max="266" width="5.83203125" bestFit="1" customWidth="1"/>
    <col min="267" max="267" width="7.5" bestFit="1" customWidth="1"/>
    <col min="268" max="268" width="7.1640625" bestFit="1" customWidth="1"/>
    <col min="269" max="269" width="10.83203125" bestFit="1" customWidth="1"/>
    <col min="270" max="270" width="7.5" bestFit="1" customWidth="1"/>
    <col min="271" max="271" width="8.6640625" bestFit="1" customWidth="1"/>
    <col min="272" max="272" width="9.6640625" bestFit="1" customWidth="1"/>
    <col min="273" max="273" width="15.1640625" bestFit="1" customWidth="1"/>
    <col min="274" max="274" width="8.6640625" bestFit="1" customWidth="1"/>
    <col min="275" max="275" width="8.5" bestFit="1" customWidth="1"/>
    <col min="276" max="276" width="8.6640625" bestFit="1" customWidth="1"/>
    <col min="277" max="277" width="7.5" bestFit="1" customWidth="1"/>
    <col min="278" max="278" width="7.1640625" bestFit="1" customWidth="1"/>
    <col min="279" max="279" width="6.6640625" bestFit="1" customWidth="1"/>
    <col min="280" max="280" width="10" bestFit="1" customWidth="1"/>
    <col min="281" max="281" width="6.6640625" bestFit="1" customWidth="1"/>
    <col min="282" max="282" width="5" bestFit="1" customWidth="1"/>
    <col min="283" max="283" width="6.1640625" bestFit="1" customWidth="1"/>
    <col min="284" max="284" width="10" bestFit="1" customWidth="1"/>
    <col min="285" max="285" width="8.33203125" bestFit="1" customWidth="1"/>
    <col min="286" max="286" width="7.83203125" bestFit="1" customWidth="1"/>
    <col min="287" max="287" width="7" bestFit="1" customWidth="1"/>
    <col min="288" max="288" width="9.6640625" bestFit="1" customWidth="1"/>
    <col min="289" max="289" width="14.5" bestFit="1" customWidth="1"/>
    <col min="290" max="290" width="7.1640625" bestFit="1" customWidth="1"/>
    <col min="291" max="291" width="8.83203125" bestFit="1" customWidth="1"/>
    <col min="292" max="292" width="15.83203125" bestFit="1" customWidth="1"/>
    <col min="293" max="293" width="9" bestFit="1" customWidth="1"/>
    <col min="294" max="294" width="5.6640625" bestFit="1" customWidth="1"/>
    <col min="295" max="295" width="19.5" bestFit="1" customWidth="1"/>
    <col min="296" max="296" width="13.33203125" bestFit="1" customWidth="1"/>
    <col min="297" max="297" width="17" bestFit="1" customWidth="1"/>
    <col min="298" max="298" width="11.6640625" bestFit="1" customWidth="1"/>
    <col min="299" max="299" width="6.5" bestFit="1" customWidth="1"/>
    <col min="300" max="300" width="12.1640625" bestFit="1" customWidth="1"/>
    <col min="301" max="301" width="11.6640625" bestFit="1" customWidth="1"/>
    <col min="302" max="302" width="11" bestFit="1" customWidth="1"/>
    <col min="303" max="303" width="10.1640625" bestFit="1" customWidth="1"/>
    <col min="304" max="304" width="7.33203125" bestFit="1" customWidth="1"/>
    <col min="305" max="305" width="6.83203125" bestFit="1" customWidth="1"/>
    <col min="306" max="306" width="12.1640625" bestFit="1" customWidth="1"/>
    <col min="307" max="307" width="10.1640625" bestFit="1" customWidth="1"/>
    <col min="308" max="308" width="16.33203125" bestFit="1" customWidth="1"/>
    <col min="309" max="309" width="7.5" bestFit="1" customWidth="1"/>
    <col min="310" max="310" width="13" bestFit="1" customWidth="1"/>
    <col min="311" max="311" width="7.83203125" bestFit="1" customWidth="1"/>
    <col min="312" max="312" width="4.6640625" bestFit="1" customWidth="1"/>
    <col min="313" max="313" width="10" bestFit="1" customWidth="1"/>
    <col min="314" max="314" width="7.6640625" bestFit="1" customWidth="1"/>
    <col min="315" max="315" width="13.83203125" bestFit="1" customWidth="1"/>
    <col min="316" max="316" width="10.5" bestFit="1" customWidth="1"/>
    <col min="317" max="317" width="8.33203125" bestFit="1" customWidth="1"/>
    <col min="318" max="318" width="6.6640625" bestFit="1" customWidth="1"/>
    <col min="319" max="319" width="19.1640625" bestFit="1" customWidth="1"/>
    <col min="320" max="320" width="7" bestFit="1" customWidth="1"/>
    <col min="321" max="321" width="6.5" bestFit="1" customWidth="1"/>
    <col min="322" max="322" width="9.1640625" bestFit="1" customWidth="1"/>
    <col min="323" max="323" width="5.33203125" bestFit="1" customWidth="1"/>
    <col min="324" max="324" width="8.33203125" bestFit="1" customWidth="1"/>
    <col min="325" max="325" width="9" bestFit="1" customWidth="1"/>
    <col min="326" max="326" width="12" bestFit="1" customWidth="1"/>
    <col min="327" max="327" width="10.5" bestFit="1" customWidth="1"/>
    <col min="328" max="328" width="11.6640625" bestFit="1" customWidth="1"/>
    <col min="329" max="329" width="11" bestFit="1" customWidth="1"/>
    <col min="330" max="330" width="6.5" bestFit="1" customWidth="1"/>
    <col min="331" max="331" width="10.1640625" bestFit="1" customWidth="1"/>
    <col min="332" max="332" width="10.6640625" bestFit="1" customWidth="1"/>
    <col min="333" max="333" width="12.1640625" bestFit="1" customWidth="1"/>
    <col min="334" max="334" width="10.6640625" bestFit="1" customWidth="1"/>
    <col min="335" max="335" width="5.6640625" bestFit="1" customWidth="1"/>
    <col min="336" max="336" width="5.83203125" bestFit="1" customWidth="1"/>
    <col min="337" max="337" width="7.5" bestFit="1" customWidth="1"/>
    <col min="338" max="338" width="14.1640625" bestFit="1" customWidth="1"/>
    <col min="339" max="339" width="16.33203125" bestFit="1" customWidth="1"/>
    <col min="340" max="340" width="11.6640625" bestFit="1" customWidth="1"/>
    <col min="341" max="341" width="23.83203125" bestFit="1" customWidth="1"/>
    <col min="342" max="342" width="9.1640625" bestFit="1" customWidth="1"/>
    <col min="343" max="343" width="7.5" bestFit="1" customWidth="1"/>
    <col min="344" max="344" width="9.6640625" bestFit="1" customWidth="1"/>
    <col min="345" max="345" width="7.83203125" bestFit="1" customWidth="1"/>
    <col min="346" max="346" width="10" bestFit="1" customWidth="1"/>
    <col min="347" max="347" width="4.6640625" bestFit="1" customWidth="1"/>
    <col min="348" max="348" width="10.5" bestFit="1" customWidth="1"/>
    <col min="349" max="349" width="8.5" bestFit="1" customWidth="1"/>
    <col min="350" max="350" width="7.5" bestFit="1" customWidth="1"/>
    <col min="351" max="351" width="11.1640625" bestFit="1" customWidth="1"/>
    <col min="352" max="352" width="8.6640625" bestFit="1" customWidth="1"/>
    <col min="353" max="353" width="6.6640625" bestFit="1" customWidth="1"/>
    <col min="354" max="354" width="7.6640625" bestFit="1" customWidth="1"/>
    <col min="355" max="355" width="6.83203125" bestFit="1" customWidth="1"/>
    <col min="356" max="356" width="9.5" bestFit="1" customWidth="1"/>
    <col min="357" max="357" width="13.83203125" bestFit="1" customWidth="1"/>
    <col min="358" max="358" width="10.83203125" bestFit="1" customWidth="1"/>
    <col min="359" max="359" width="13.5" bestFit="1" customWidth="1"/>
    <col min="360" max="360" width="6" bestFit="1" customWidth="1"/>
    <col min="361" max="361" width="8.1640625" bestFit="1" customWidth="1"/>
    <col min="362" max="362" width="10.1640625" bestFit="1" customWidth="1"/>
    <col min="363" max="363" width="5.33203125" bestFit="1" customWidth="1"/>
    <col min="364" max="364" width="7.1640625" bestFit="1" customWidth="1"/>
    <col min="365" max="365" width="9.83203125" bestFit="1" customWidth="1"/>
    <col min="366" max="366" width="12.1640625" bestFit="1" customWidth="1"/>
    <col min="367" max="367" width="7.83203125" bestFit="1" customWidth="1"/>
    <col min="368" max="368" width="7" bestFit="1" customWidth="1"/>
    <col min="369" max="369" width="10.1640625" bestFit="1" customWidth="1"/>
    <col min="370" max="370" width="18.6640625" bestFit="1" customWidth="1"/>
    <col min="371" max="371" width="6" bestFit="1" customWidth="1"/>
    <col min="372" max="372" width="14.5" bestFit="1" customWidth="1"/>
    <col min="373" max="373" width="7.83203125" bestFit="1" customWidth="1"/>
    <col min="374" max="374" width="13.83203125" bestFit="1" customWidth="1"/>
    <col min="375" max="375" width="7.83203125" bestFit="1" customWidth="1"/>
    <col min="376" max="376" width="5.5" bestFit="1" customWidth="1"/>
    <col min="377" max="377" width="5.83203125" bestFit="1" customWidth="1"/>
    <col min="378" max="378" width="7.83203125" bestFit="1" customWidth="1"/>
    <col min="379" max="379" width="5.6640625" bestFit="1" customWidth="1"/>
    <col min="380" max="380" width="9.1640625" bestFit="1" customWidth="1"/>
    <col min="381" max="381" width="17" bestFit="1" customWidth="1"/>
    <col min="382" max="382" width="5.33203125" bestFit="1" customWidth="1"/>
    <col min="383" max="383" width="13.33203125" bestFit="1" customWidth="1"/>
    <col min="384" max="384" width="13.1640625" bestFit="1" customWidth="1"/>
    <col min="385" max="385" width="8.6640625" bestFit="1" customWidth="1"/>
    <col min="386" max="386" width="5.1640625" bestFit="1" customWidth="1"/>
    <col min="387" max="387" width="8.33203125" bestFit="1" customWidth="1"/>
    <col min="388" max="388" width="10" bestFit="1" customWidth="1"/>
    <col min="389" max="389" width="7.33203125" bestFit="1" customWidth="1"/>
    <col min="390" max="390" width="7.5" bestFit="1" customWidth="1"/>
    <col min="391" max="391" width="10.5" bestFit="1" customWidth="1"/>
    <col min="392" max="392" width="9" bestFit="1" customWidth="1"/>
    <col min="393" max="393" width="9.5" bestFit="1" customWidth="1"/>
    <col min="394" max="394" width="26.33203125" bestFit="1" customWidth="1"/>
    <col min="395" max="395" width="13.6640625" bestFit="1" customWidth="1"/>
    <col min="396" max="396" width="17.33203125" bestFit="1" customWidth="1"/>
    <col min="397" max="397" width="7.1640625" bestFit="1" customWidth="1"/>
    <col min="398" max="398" width="9" bestFit="1" customWidth="1"/>
    <col min="399" max="399" width="17.83203125" bestFit="1" customWidth="1"/>
    <col min="400" max="400" width="9.5" bestFit="1" customWidth="1"/>
    <col min="401" max="401" width="9.1640625" bestFit="1" customWidth="1"/>
    <col min="402" max="402" width="11.33203125" bestFit="1" customWidth="1"/>
    <col min="403" max="403" width="9" bestFit="1" customWidth="1"/>
    <col min="404" max="404" width="18.5" bestFit="1" customWidth="1"/>
    <col min="405" max="405" width="9.5" bestFit="1" customWidth="1"/>
    <col min="406" max="406" width="6.5" bestFit="1" customWidth="1"/>
    <col min="407" max="407" width="10.33203125" bestFit="1" customWidth="1"/>
    <col min="408" max="408" width="32.83203125" bestFit="1" customWidth="1"/>
    <col min="409" max="409" width="8.5" bestFit="1" customWidth="1"/>
    <col min="410" max="410" width="11" bestFit="1" customWidth="1"/>
    <col min="411" max="411" width="9.5" bestFit="1" customWidth="1"/>
    <col min="412" max="412" width="10.83203125" bestFit="1" customWidth="1"/>
    <col min="413" max="413" width="12.6640625" bestFit="1" customWidth="1"/>
    <col min="414" max="414" width="7.5" bestFit="1" customWidth="1"/>
    <col min="415" max="415" width="8.1640625" bestFit="1" customWidth="1"/>
    <col min="416" max="416" width="9" bestFit="1" customWidth="1"/>
    <col min="417" max="417" width="8.1640625" bestFit="1" customWidth="1"/>
    <col min="418" max="418" width="14.1640625" bestFit="1" customWidth="1"/>
    <col min="419" max="419" width="7.83203125" bestFit="1" customWidth="1"/>
    <col min="420" max="420" width="9.6640625" bestFit="1" customWidth="1"/>
    <col min="421" max="421" width="6.5" bestFit="1" customWidth="1"/>
    <col min="422" max="422" width="7.6640625" bestFit="1" customWidth="1"/>
    <col min="423" max="423" width="6" bestFit="1" customWidth="1"/>
    <col min="424" max="424" width="7.83203125" bestFit="1" customWidth="1"/>
    <col min="425" max="425" width="13.33203125" bestFit="1" customWidth="1"/>
    <col min="426" max="426" width="12.5" bestFit="1" customWidth="1"/>
    <col min="427" max="427" width="35" bestFit="1" customWidth="1"/>
    <col min="428" max="428" width="8.1640625" bestFit="1" customWidth="1"/>
    <col min="429" max="429" width="9.6640625" bestFit="1" customWidth="1"/>
    <col min="430" max="430" width="13.5" bestFit="1" customWidth="1"/>
    <col min="431" max="431" width="10.5" bestFit="1" customWidth="1"/>
    <col min="432" max="432" width="8.5" bestFit="1" customWidth="1"/>
    <col min="433" max="433" width="5" bestFit="1" customWidth="1"/>
    <col min="434" max="434" width="9.1640625" bestFit="1" customWidth="1"/>
    <col min="435" max="435" width="8.83203125" bestFit="1" customWidth="1"/>
    <col min="436" max="436" width="12.1640625" bestFit="1" customWidth="1"/>
    <col min="437" max="437" width="9.6640625" bestFit="1" customWidth="1"/>
    <col min="438" max="438" width="5.5" bestFit="1" customWidth="1"/>
    <col min="439" max="439" width="8.1640625" bestFit="1" customWidth="1"/>
    <col min="440" max="440" width="9.83203125" bestFit="1" customWidth="1"/>
    <col min="441" max="441" width="10.33203125" bestFit="1" customWidth="1"/>
    <col min="442" max="442" width="9.6640625" bestFit="1" customWidth="1"/>
    <col min="443" max="443" width="9.83203125" bestFit="1" customWidth="1"/>
    <col min="444" max="444" width="11.6640625" bestFit="1" customWidth="1"/>
    <col min="445" max="445" width="11.33203125" bestFit="1" customWidth="1"/>
    <col min="446" max="446" width="10.5" bestFit="1" customWidth="1"/>
    <col min="447" max="447" width="10" bestFit="1" customWidth="1"/>
    <col min="448" max="448" width="10.33203125" bestFit="1" customWidth="1"/>
    <col min="449" max="449" width="9.6640625" bestFit="1" customWidth="1"/>
    <col min="450" max="450" width="9.83203125" bestFit="1" customWidth="1"/>
    <col min="451" max="451" width="11.6640625" bestFit="1" customWidth="1"/>
    <col min="452" max="452" width="11.33203125" bestFit="1" customWidth="1"/>
    <col min="453" max="453" width="10.5" bestFit="1" customWidth="1"/>
  </cols>
  <sheetData>
    <row r="3" spans="1:102" x14ac:dyDescent="0.2">
      <c r="A3" s="48" t="s">
        <v>996</v>
      </c>
      <c r="B3" s="51" t="s">
        <v>1024</v>
      </c>
    </row>
    <row r="4" spans="1:102" x14ac:dyDescent="0.2">
      <c r="B4" s="51" t="s">
        <v>164</v>
      </c>
      <c r="K4" t="s">
        <v>1027</v>
      </c>
      <c r="L4" s="51" t="s">
        <v>119</v>
      </c>
      <c r="V4" t="s">
        <v>1028</v>
      </c>
      <c r="W4" s="51" t="s">
        <v>43</v>
      </c>
      <c r="AF4" t="s">
        <v>1029</v>
      </c>
      <c r="AG4" s="51" t="s">
        <v>25</v>
      </c>
      <c r="AQ4" t="s">
        <v>1030</v>
      </c>
      <c r="AR4" s="51" t="s">
        <v>86</v>
      </c>
      <c r="BB4" t="s">
        <v>1031</v>
      </c>
      <c r="BC4" s="51" t="s">
        <v>182</v>
      </c>
      <c r="BK4" t="s">
        <v>1032</v>
      </c>
      <c r="BL4" s="51" t="s">
        <v>294</v>
      </c>
      <c r="BR4" t="s">
        <v>1033</v>
      </c>
      <c r="BS4" s="51" t="s">
        <v>36</v>
      </c>
      <c r="CC4" t="s">
        <v>1034</v>
      </c>
      <c r="CD4" s="51" t="s">
        <v>68</v>
      </c>
      <c r="CL4" t="s">
        <v>1035</v>
      </c>
      <c r="CM4" s="51" t="s">
        <v>62</v>
      </c>
      <c r="CW4" t="s">
        <v>1036</v>
      </c>
      <c r="CX4" t="s">
        <v>1023</v>
      </c>
    </row>
    <row r="5" spans="1:102" x14ac:dyDescent="0.2">
      <c r="A5" s="48" t="s">
        <v>1022</v>
      </c>
      <c r="B5" s="51">
        <v>1</v>
      </c>
      <c r="C5">
        <v>2</v>
      </c>
      <c r="D5">
        <v>3</v>
      </c>
      <c r="E5">
        <v>4</v>
      </c>
      <c r="F5">
        <v>6</v>
      </c>
      <c r="G5">
        <v>7</v>
      </c>
      <c r="H5">
        <v>8</v>
      </c>
      <c r="I5">
        <v>9</v>
      </c>
      <c r="J5">
        <v>10</v>
      </c>
      <c r="L5" s="51">
        <v>1</v>
      </c>
      <c r="M5">
        <v>2</v>
      </c>
      <c r="N5">
        <v>3</v>
      </c>
      <c r="O5">
        <v>4</v>
      </c>
      <c r="P5">
        <v>5</v>
      </c>
      <c r="Q5">
        <v>6</v>
      </c>
      <c r="R5">
        <v>7</v>
      </c>
      <c r="S5">
        <v>8</v>
      </c>
      <c r="T5">
        <v>9</v>
      </c>
      <c r="U5">
        <v>10</v>
      </c>
      <c r="W5" s="51">
        <v>1</v>
      </c>
      <c r="X5">
        <v>2</v>
      </c>
      <c r="Y5">
        <v>3</v>
      </c>
      <c r="Z5">
        <v>4</v>
      </c>
      <c r="AA5">
        <v>5</v>
      </c>
      <c r="AB5">
        <v>6</v>
      </c>
      <c r="AC5">
        <v>7</v>
      </c>
      <c r="AD5">
        <v>8</v>
      </c>
      <c r="AE5">
        <v>10</v>
      </c>
      <c r="AG5" s="51">
        <v>1</v>
      </c>
      <c r="AH5">
        <v>2</v>
      </c>
      <c r="AI5">
        <v>3</v>
      </c>
      <c r="AJ5">
        <v>4</v>
      </c>
      <c r="AK5">
        <v>5</v>
      </c>
      <c r="AL5">
        <v>6</v>
      </c>
      <c r="AM5">
        <v>7</v>
      </c>
      <c r="AN5">
        <v>8</v>
      </c>
      <c r="AO5">
        <v>9</v>
      </c>
      <c r="AP5">
        <v>10</v>
      </c>
      <c r="AR5" s="51">
        <v>1</v>
      </c>
      <c r="AS5">
        <v>2</v>
      </c>
      <c r="AT5">
        <v>3</v>
      </c>
      <c r="AU5">
        <v>4</v>
      </c>
      <c r="AV5">
        <v>5</v>
      </c>
      <c r="AW5">
        <v>6</v>
      </c>
      <c r="AX5">
        <v>7</v>
      </c>
      <c r="AY5">
        <v>8</v>
      </c>
      <c r="AZ5">
        <v>9</v>
      </c>
      <c r="BA5">
        <v>10</v>
      </c>
      <c r="BC5" s="51">
        <v>1</v>
      </c>
      <c r="BD5">
        <v>2</v>
      </c>
      <c r="BE5">
        <v>3</v>
      </c>
      <c r="BF5">
        <v>4</v>
      </c>
      <c r="BG5">
        <v>5</v>
      </c>
      <c r="BH5">
        <v>8</v>
      </c>
      <c r="BI5">
        <v>9</v>
      </c>
      <c r="BJ5">
        <v>10</v>
      </c>
      <c r="BL5" s="51">
        <v>1</v>
      </c>
      <c r="BM5">
        <v>3</v>
      </c>
      <c r="BN5">
        <v>4</v>
      </c>
      <c r="BO5">
        <v>5</v>
      </c>
      <c r="BP5">
        <v>7</v>
      </c>
      <c r="BQ5">
        <v>9</v>
      </c>
      <c r="BS5" s="51">
        <v>1</v>
      </c>
      <c r="BT5">
        <v>2</v>
      </c>
      <c r="BU5">
        <v>3</v>
      </c>
      <c r="BV5">
        <v>4</v>
      </c>
      <c r="BW5">
        <v>5</v>
      </c>
      <c r="BX5">
        <v>6</v>
      </c>
      <c r="BY5">
        <v>7</v>
      </c>
      <c r="BZ5">
        <v>8</v>
      </c>
      <c r="CA5">
        <v>9</v>
      </c>
      <c r="CB5">
        <v>10</v>
      </c>
      <c r="CD5" s="51">
        <v>1</v>
      </c>
      <c r="CE5">
        <v>2</v>
      </c>
      <c r="CF5">
        <v>3</v>
      </c>
      <c r="CG5">
        <v>4</v>
      </c>
      <c r="CH5">
        <v>5</v>
      </c>
      <c r="CI5">
        <v>6</v>
      </c>
      <c r="CJ5">
        <v>7</v>
      </c>
      <c r="CK5">
        <v>10</v>
      </c>
      <c r="CM5" s="51">
        <v>1</v>
      </c>
      <c r="CN5">
        <v>2</v>
      </c>
      <c r="CO5">
        <v>3</v>
      </c>
      <c r="CP5">
        <v>4</v>
      </c>
      <c r="CQ5">
        <v>5</v>
      </c>
      <c r="CR5">
        <v>6</v>
      </c>
      <c r="CS5">
        <v>7</v>
      </c>
      <c r="CT5">
        <v>8</v>
      </c>
      <c r="CU5">
        <v>9</v>
      </c>
      <c r="CV5">
        <v>10</v>
      </c>
    </row>
    <row r="6" spans="1:102" x14ac:dyDescent="0.2">
      <c r="A6" s="49" t="s">
        <v>42</v>
      </c>
      <c r="B6" s="84"/>
      <c r="C6" s="83"/>
      <c r="D6" s="83">
        <v>1</v>
      </c>
      <c r="E6" s="83"/>
      <c r="F6" s="83"/>
      <c r="G6" s="83"/>
      <c r="H6" s="83"/>
      <c r="I6" s="83">
        <v>1</v>
      </c>
      <c r="J6" s="83">
        <v>1</v>
      </c>
      <c r="K6" s="83">
        <v>3</v>
      </c>
      <c r="L6" s="84">
        <v>2</v>
      </c>
      <c r="M6" s="83">
        <v>2</v>
      </c>
      <c r="N6" s="83">
        <v>1</v>
      </c>
      <c r="O6" s="83">
        <v>1</v>
      </c>
      <c r="P6" s="83"/>
      <c r="Q6" s="83">
        <v>1</v>
      </c>
      <c r="R6" s="83"/>
      <c r="S6" s="83">
        <v>2</v>
      </c>
      <c r="T6" s="83"/>
      <c r="U6" s="83"/>
      <c r="V6" s="83">
        <v>9</v>
      </c>
      <c r="W6" s="84">
        <v>8</v>
      </c>
      <c r="X6" s="83">
        <v>6</v>
      </c>
      <c r="Y6" s="83">
        <v>2</v>
      </c>
      <c r="Z6" s="83">
        <v>4</v>
      </c>
      <c r="AA6" s="83">
        <v>1</v>
      </c>
      <c r="AB6" s="83">
        <v>1</v>
      </c>
      <c r="AC6" s="83"/>
      <c r="AD6" s="83">
        <v>1</v>
      </c>
      <c r="AE6" s="83"/>
      <c r="AF6" s="83">
        <v>23</v>
      </c>
      <c r="AG6" s="84">
        <v>16</v>
      </c>
      <c r="AH6" s="83">
        <v>7</v>
      </c>
      <c r="AI6" s="83">
        <v>2</v>
      </c>
      <c r="AJ6" s="83">
        <v>7</v>
      </c>
      <c r="AK6" s="83">
        <v>2</v>
      </c>
      <c r="AL6" s="83">
        <v>2</v>
      </c>
      <c r="AM6" s="83">
        <v>1</v>
      </c>
      <c r="AN6" s="83"/>
      <c r="AO6" s="83">
        <v>1</v>
      </c>
      <c r="AP6" s="83">
        <v>2</v>
      </c>
      <c r="AQ6" s="83">
        <v>40</v>
      </c>
      <c r="AR6" s="84"/>
      <c r="AS6" s="83">
        <v>5</v>
      </c>
      <c r="AT6" s="83">
        <v>2</v>
      </c>
      <c r="AU6" s="83">
        <v>5</v>
      </c>
      <c r="AV6" s="83">
        <v>3</v>
      </c>
      <c r="AW6" s="83">
        <v>1</v>
      </c>
      <c r="AX6" s="83">
        <v>1</v>
      </c>
      <c r="AY6" s="83">
        <v>2</v>
      </c>
      <c r="AZ6" s="83">
        <v>6</v>
      </c>
      <c r="BA6" s="83">
        <v>1</v>
      </c>
      <c r="BB6" s="83">
        <v>26</v>
      </c>
      <c r="BC6" s="84"/>
      <c r="BD6" s="83">
        <v>3</v>
      </c>
      <c r="BE6" s="83">
        <v>2</v>
      </c>
      <c r="BF6" s="83"/>
      <c r="BG6" s="83">
        <v>2</v>
      </c>
      <c r="BH6" s="83"/>
      <c r="BI6" s="83"/>
      <c r="BJ6" s="83"/>
      <c r="BK6" s="83">
        <v>7</v>
      </c>
      <c r="BL6" s="84"/>
      <c r="BM6" s="83">
        <v>1</v>
      </c>
      <c r="BN6" s="83">
        <v>1</v>
      </c>
      <c r="BO6" s="83"/>
      <c r="BP6" s="83"/>
      <c r="BQ6" s="83"/>
      <c r="BR6" s="83">
        <v>2</v>
      </c>
      <c r="BS6" s="84">
        <v>2</v>
      </c>
      <c r="BT6" s="83">
        <v>5</v>
      </c>
      <c r="BU6" s="83"/>
      <c r="BV6" s="83">
        <v>1</v>
      </c>
      <c r="BW6" s="83">
        <v>2</v>
      </c>
      <c r="BX6" s="83"/>
      <c r="BY6" s="83">
        <v>1</v>
      </c>
      <c r="BZ6" s="83">
        <v>4</v>
      </c>
      <c r="CA6" s="83">
        <v>1</v>
      </c>
      <c r="CB6" s="83">
        <v>1</v>
      </c>
      <c r="CC6" s="83">
        <v>17</v>
      </c>
      <c r="CD6" s="84">
        <v>5</v>
      </c>
      <c r="CE6" s="83">
        <v>1</v>
      </c>
      <c r="CF6" s="83"/>
      <c r="CG6" s="83">
        <v>1</v>
      </c>
      <c r="CH6" s="83"/>
      <c r="CI6" s="83"/>
      <c r="CJ6" s="83"/>
      <c r="CK6" s="83"/>
      <c r="CL6" s="83">
        <v>7</v>
      </c>
      <c r="CM6" s="84">
        <v>4</v>
      </c>
      <c r="CN6" s="83">
        <v>7</v>
      </c>
      <c r="CO6" s="83">
        <v>3</v>
      </c>
      <c r="CP6" s="83">
        <v>4</v>
      </c>
      <c r="CQ6" s="83">
        <v>1</v>
      </c>
      <c r="CR6" s="83">
        <v>1</v>
      </c>
      <c r="CS6" s="83"/>
      <c r="CT6" s="83">
        <v>2</v>
      </c>
      <c r="CU6" s="83">
        <v>1</v>
      </c>
      <c r="CV6" s="83">
        <v>1</v>
      </c>
      <c r="CW6" s="83">
        <v>24</v>
      </c>
      <c r="CX6" s="83">
        <v>158</v>
      </c>
    </row>
    <row r="7" spans="1:102" x14ac:dyDescent="0.2">
      <c r="A7" s="79" t="s">
        <v>41</v>
      </c>
      <c r="B7" s="84"/>
      <c r="C7" s="83"/>
      <c r="D7" s="83"/>
      <c r="E7" s="83"/>
      <c r="F7" s="83"/>
      <c r="G7" s="83"/>
      <c r="H7" s="83"/>
      <c r="I7" s="83"/>
      <c r="J7" s="83"/>
      <c r="K7" s="83"/>
      <c r="L7" s="84"/>
      <c r="M7" s="83"/>
      <c r="N7" s="83"/>
      <c r="O7" s="83"/>
      <c r="P7" s="83"/>
      <c r="Q7" s="83"/>
      <c r="R7" s="83"/>
      <c r="S7" s="83"/>
      <c r="T7" s="83"/>
      <c r="U7" s="83"/>
      <c r="V7" s="83"/>
      <c r="W7" s="84">
        <v>1</v>
      </c>
      <c r="X7" s="83"/>
      <c r="Y7" s="83"/>
      <c r="Z7" s="83"/>
      <c r="AA7" s="83"/>
      <c r="AB7" s="83"/>
      <c r="AC7" s="83"/>
      <c r="AD7" s="83"/>
      <c r="AE7" s="83"/>
      <c r="AF7" s="83">
        <v>1</v>
      </c>
      <c r="AG7" s="84">
        <v>1</v>
      </c>
      <c r="AH7" s="83"/>
      <c r="AI7" s="83"/>
      <c r="AJ7" s="83"/>
      <c r="AK7" s="83"/>
      <c r="AL7" s="83"/>
      <c r="AM7" s="83"/>
      <c r="AN7" s="83"/>
      <c r="AO7" s="83"/>
      <c r="AP7" s="83"/>
      <c r="AQ7" s="83">
        <v>1</v>
      </c>
      <c r="AR7" s="84"/>
      <c r="AS7" s="83"/>
      <c r="AT7" s="83"/>
      <c r="AU7" s="83"/>
      <c r="AV7" s="83"/>
      <c r="AW7" s="83"/>
      <c r="AX7" s="83"/>
      <c r="AY7" s="83"/>
      <c r="AZ7" s="83"/>
      <c r="BA7" s="83"/>
      <c r="BB7" s="83"/>
      <c r="BC7" s="84"/>
      <c r="BD7" s="83"/>
      <c r="BE7" s="83"/>
      <c r="BF7" s="83"/>
      <c r="BG7" s="83"/>
      <c r="BH7" s="83"/>
      <c r="BI7" s="83"/>
      <c r="BJ7" s="83"/>
      <c r="BK7" s="83"/>
      <c r="BL7" s="84"/>
      <c r="BM7" s="83"/>
      <c r="BN7" s="83"/>
      <c r="BO7" s="83"/>
      <c r="BP7" s="83"/>
      <c r="BQ7" s="83"/>
      <c r="BR7" s="83"/>
      <c r="BS7" s="84"/>
      <c r="BT7" s="83"/>
      <c r="BU7" s="83"/>
      <c r="BV7" s="83"/>
      <c r="BW7" s="83"/>
      <c r="BX7" s="83"/>
      <c r="BY7" s="83"/>
      <c r="BZ7" s="83"/>
      <c r="CA7" s="83"/>
      <c r="CB7" s="83"/>
      <c r="CC7" s="83"/>
      <c r="CD7" s="84"/>
      <c r="CE7" s="83"/>
      <c r="CF7" s="83"/>
      <c r="CG7" s="83"/>
      <c r="CH7" s="83"/>
      <c r="CI7" s="83"/>
      <c r="CJ7" s="83"/>
      <c r="CK7" s="83"/>
      <c r="CL7" s="83"/>
      <c r="CM7" s="84"/>
      <c r="CN7" s="83"/>
      <c r="CO7" s="83"/>
      <c r="CP7" s="83"/>
      <c r="CQ7" s="83"/>
      <c r="CR7" s="83"/>
      <c r="CS7" s="83"/>
      <c r="CT7" s="83"/>
      <c r="CU7" s="83"/>
      <c r="CV7" s="83"/>
      <c r="CW7" s="83"/>
      <c r="CX7" s="83">
        <v>2</v>
      </c>
    </row>
    <row r="8" spans="1:102" x14ac:dyDescent="0.2">
      <c r="A8" s="79" t="s">
        <v>474</v>
      </c>
      <c r="B8" s="84"/>
      <c r="C8" s="83"/>
      <c r="D8" s="83"/>
      <c r="E8" s="83"/>
      <c r="F8" s="83"/>
      <c r="G8" s="83"/>
      <c r="H8" s="83"/>
      <c r="I8" s="83"/>
      <c r="J8" s="83"/>
      <c r="K8" s="83"/>
      <c r="L8" s="84"/>
      <c r="M8" s="83"/>
      <c r="N8" s="83"/>
      <c r="O8" s="83"/>
      <c r="P8" s="83"/>
      <c r="Q8" s="83"/>
      <c r="R8" s="83"/>
      <c r="S8" s="83">
        <v>1</v>
      </c>
      <c r="T8" s="83"/>
      <c r="U8" s="83"/>
      <c r="V8" s="83">
        <v>1</v>
      </c>
      <c r="W8" s="84"/>
      <c r="X8" s="83"/>
      <c r="Y8" s="83"/>
      <c r="Z8" s="83"/>
      <c r="AA8" s="83"/>
      <c r="AB8" s="83"/>
      <c r="AC8" s="83"/>
      <c r="AD8" s="83"/>
      <c r="AE8" s="83"/>
      <c r="AF8" s="83"/>
      <c r="AG8" s="84">
        <v>1</v>
      </c>
      <c r="AH8" s="83"/>
      <c r="AI8" s="83"/>
      <c r="AJ8" s="83"/>
      <c r="AK8" s="83"/>
      <c r="AL8" s="83"/>
      <c r="AM8" s="83"/>
      <c r="AN8" s="83"/>
      <c r="AO8" s="83"/>
      <c r="AP8" s="83"/>
      <c r="AQ8" s="83">
        <v>1</v>
      </c>
      <c r="AR8" s="84"/>
      <c r="AS8" s="83"/>
      <c r="AT8" s="83"/>
      <c r="AU8" s="83"/>
      <c r="AV8" s="83"/>
      <c r="AW8" s="83"/>
      <c r="AX8" s="83">
        <v>1</v>
      </c>
      <c r="AY8" s="83"/>
      <c r="AZ8" s="83">
        <v>1</v>
      </c>
      <c r="BA8" s="83"/>
      <c r="BB8" s="83">
        <v>2</v>
      </c>
      <c r="BC8" s="84"/>
      <c r="BD8" s="83"/>
      <c r="BE8" s="83"/>
      <c r="BF8" s="83"/>
      <c r="BG8" s="83"/>
      <c r="BH8" s="83"/>
      <c r="BI8" s="83"/>
      <c r="BJ8" s="83"/>
      <c r="BK8" s="83"/>
      <c r="BL8" s="84"/>
      <c r="BM8" s="83"/>
      <c r="BN8" s="83"/>
      <c r="BO8" s="83"/>
      <c r="BP8" s="83"/>
      <c r="BQ8" s="83"/>
      <c r="BR8" s="83"/>
      <c r="BS8" s="84"/>
      <c r="BT8" s="83"/>
      <c r="BU8" s="83"/>
      <c r="BV8" s="83"/>
      <c r="BW8" s="83"/>
      <c r="BX8" s="83"/>
      <c r="BY8" s="83"/>
      <c r="BZ8" s="83"/>
      <c r="CA8" s="83"/>
      <c r="CB8" s="83"/>
      <c r="CC8" s="83"/>
      <c r="CD8" s="84"/>
      <c r="CE8" s="83"/>
      <c r="CF8" s="83"/>
      <c r="CG8" s="83"/>
      <c r="CH8" s="83"/>
      <c r="CI8" s="83"/>
      <c r="CJ8" s="83"/>
      <c r="CK8" s="83"/>
      <c r="CL8" s="83"/>
      <c r="CM8" s="84"/>
      <c r="CN8" s="83"/>
      <c r="CO8" s="83"/>
      <c r="CP8" s="83"/>
      <c r="CQ8" s="83"/>
      <c r="CR8" s="83"/>
      <c r="CS8" s="83"/>
      <c r="CT8" s="83"/>
      <c r="CU8" s="83"/>
      <c r="CV8" s="83"/>
      <c r="CW8" s="83"/>
      <c r="CX8" s="83">
        <v>4</v>
      </c>
    </row>
    <row r="9" spans="1:102" x14ac:dyDescent="0.2">
      <c r="A9" s="79" t="s">
        <v>54</v>
      </c>
      <c r="B9" s="84"/>
      <c r="C9" s="83"/>
      <c r="D9" s="83"/>
      <c r="E9" s="83"/>
      <c r="F9" s="83"/>
      <c r="G9" s="83"/>
      <c r="H9" s="83"/>
      <c r="I9" s="83"/>
      <c r="J9" s="83"/>
      <c r="K9" s="83"/>
      <c r="L9" s="84"/>
      <c r="M9" s="83"/>
      <c r="N9" s="83"/>
      <c r="O9" s="83"/>
      <c r="P9" s="83"/>
      <c r="Q9" s="83"/>
      <c r="R9" s="83"/>
      <c r="S9" s="83"/>
      <c r="T9" s="83"/>
      <c r="U9" s="83"/>
      <c r="V9" s="83"/>
      <c r="W9" s="84"/>
      <c r="X9" s="83"/>
      <c r="Y9" s="83"/>
      <c r="Z9" s="83">
        <v>1</v>
      </c>
      <c r="AA9" s="83"/>
      <c r="AB9" s="83"/>
      <c r="AC9" s="83"/>
      <c r="AD9" s="83"/>
      <c r="AE9" s="83"/>
      <c r="AF9" s="83">
        <v>1</v>
      </c>
      <c r="AG9" s="84"/>
      <c r="AH9" s="83"/>
      <c r="AI9" s="83"/>
      <c r="AJ9" s="83"/>
      <c r="AK9" s="83"/>
      <c r="AL9" s="83"/>
      <c r="AM9" s="83"/>
      <c r="AN9" s="83"/>
      <c r="AO9" s="83"/>
      <c r="AP9" s="83"/>
      <c r="AQ9" s="83"/>
      <c r="AR9" s="84"/>
      <c r="AS9" s="83"/>
      <c r="AT9" s="83"/>
      <c r="AU9" s="83"/>
      <c r="AV9" s="83"/>
      <c r="AW9" s="83"/>
      <c r="AX9" s="83"/>
      <c r="AY9" s="83"/>
      <c r="AZ9" s="83"/>
      <c r="BA9" s="83"/>
      <c r="BB9" s="83"/>
      <c r="BC9" s="84"/>
      <c r="BD9" s="83"/>
      <c r="BE9" s="83"/>
      <c r="BF9" s="83"/>
      <c r="BG9" s="83"/>
      <c r="BH9" s="83"/>
      <c r="BI9" s="83"/>
      <c r="BJ9" s="83"/>
      <c r="BK9" s="83"/>
      <c r="BL9" s="84"/>
      <c r="BM9" s="83"/>
      <c r="BN9" s="83"/>
      <c r="BO9" s="83"/>
      <c r="BP9" s="83"/>
      <c r="BQ9" s="83"/>
      <c r="BR9" s="83"/>
      <c r="BS9" s="84"/>
      <c r="BT9" s="83"/>
      <c r="BU9" s="83"/>
      <c r="BV9" s="83"/>
      <c r="BW9" s="83"/>
      <c r="BX9" s="83"/>
      <c r="BY9" s="83"/>
      <c r="BZ9" s="83"/>
      <c r="CA9" s="83"/>
      <c r="CB9" s="83"/>
      <c r="CC9" s="83"/>
      <c r="CD9" s="84"/>
      <c r="CE9" s="83"/>
      <c r="CF9" s="83"/>
      <c r="CG9" s="83"/>
      <c r="CH9" s="83"/>
      <c r="CI9" s="83"/>
      <c r="CJ9" s="83"/>
      <c r="CK9" s="83"/>
      <c r="CL9" s="83"/>
      <c r="CM9" s="84"/>
      <c r="CN9" s="83"/>
      <c r="CO9" s="83"/>
      <c r="CP9" s="83"/>
      <c r="CQ9" s="83"/>
      <c r="CR9" s="83"/>
      <c r="CS9" s="83"/>
      <c r="CT9" s="83"/>
      <c r="CU9" s="83"/>
      <c r="CV9" s="83"/>
      <c r="CW9" s="83"/>
      <c r="CX9" s="83">
        <v>1</v>
      </c>
    </row>
    <row r="10" spans="1:102" x14ac:dyDescent="0.2">
      <c r="A10" s="79" t="s">
        <v>499</v>
      </c>
      <c r="B10" s="84"/>
      <c r="C10" s="83"/>
      <c r="D10" s="83"/>
      <c r="E10" s="83"/>
      <c r="F10" s="83"/>
      <c r="G10" s="83"/>
      <c r="H10" s="83"/>
      <c r="I10" s="83"/>
      <c r="J10" s="83"/>
      <c r="K10" s="83"/>
      <c r="L10" s="84"/>
      <c r="M10" s="83"/>
      <c r="N10" s="83"/>
      <c r="O10" s="83"/>
      <c r="P10" s="83"/>
      <c r="Q10" s="83"/>
      <c r="R10" s="83"/>
      <c r="S10" s="83"/>
      <c r="T10" s="83"/>
      <c r="U10" s="83"/>
      <c r="V10" s="83"/>
      <c r="W10" s="84"/>
      <c r="X10" s="83"/>
      <c r="Y10" s="83"/>
      <c r="Z10" s="83">
        <v>1</v>
      </c>
      <c r="AA10" s="83"/>
      <c r="AB10" s="83"/>
      <c r="AC10" s="83"/>
      <c r="AD10" s="83"/>
      <c r="AE10" s="83"/>
      <c r="AF10" s="83">
        <v>1</v>
      </c>
      <c r="AG10" s="84"/>
      <c r="AH10" s="83">
        <v>1</v>
      </c>
      <c r="AI10" s="83"/>
      <c r="AJ10" s="83">
        <v>1</v>
      </c>
      <c r="AK10" s="83"/>
      <c r="AL10" s="83"/>
      <c r="AM10" s="83"/>
      <c r="AN10" s="83"/>
      <c r="AO10" s="83"/>
      <c r="AP10" s="83"/>
      <c r="AQ10" s="83">
        <v>2</v>
      </c>
      <c r="AR10" s="84"/>
      <c r="AS10" s="83"/>
      <c r="AT10" s="83">
        <v>1</v>
      </c>
      <c r="AU10" s="83"/>
      <c r="AV10" s="83"/>
      <c r="AW10" s="83"/>
      <c r="AX10" s="83"/>
      <c r="AY10" s="83"/>
      <c r="AZ10" s="83"/>
      <c r="BA10" s="83"/>
      <c r="BB10" s="83">
        <v>1</v>
      </c>
      <c r="BC10" s="84"/>
      <c r="BD10" s="83"/>
      <c r="BE10" s="83"/>
      <c r="BF10" s="83"/>
      <c r="BG10" s="83"/>
      <c r="BH10" s="83"/>
      <c r="BI10" s="83"/>
      <c r="BJ10" s="83"/>
      <c r="BK10" s="83"/>
      <c r="BL10" s="84"/>
      <c r="BM10" s="83"/>
      <c r="BN10" s="83"/>
      <c r="BO10" s="83"/>
      <c r="BP10" s="83"/>
      <c r="BQ10" s="83"/>
      <c r="BR10" s="83"/>
      <c r="BS10" s="84"/>
      <c r="BT10" s="83"/>
      <c r="BU10" s="83"/>
      <c r="BV10" s="83"/>
      <c r="BW10" s="83"/>
      <c r="BX10" s="83"/>
      <c r="BY10" s="83"/>
      <c r="BZ10" s="83"/>
      <c r="CA10" s="83"/>
      <c r="CB10" s="83"/>
      <c r="CC10" s="83"/>
      <c r="CD10" s="84"/>
      <c r="CE10" s="83"/>
      <c r="CF10" s="83"/>
      <c r="CG10" s="83"/>
      <c r="CH10" s="83"/>
      <c r="CI10" s="83"/>
      <c r="CJ10" s="83"/>
      <c r="CK10" s="83"/>
      <c r="CL10" s="83"/>
      <c r="CM10" s="84"/>
      <c r="CN10" s="83"/>
      <c r="CO10" s="83"/>
      <c r="CP10" s="83"/>
      <c r="CQ10" s="83"/>
      <c r="CR10" s="83"/>
      <c r="CS10" s="83"/>
      <c r="CT10" s="83"/>
      <c r="CU10" s="83"/>
      <c r="CV10" s="83"/>
      <c r="CW10" s="83"/>
      <c r="CX10" s="83">
        <v>4</v>
      </c>
    </row>
    <row r="11" spans="1:102" x14ac:dyDescent="0.2">
      <c r="A11" s="79" t="s">
        <v>895</v>
      </c>
      <c r="B11" s="84"/>
      <c r="C11" s="83"/>
      <c r="D11" s="83"/>
      <c r="E11" s="83"/>
      <c r="F11" s="83"/>
      <c r="G11" s="83"/>
      <c r="H11" s="83"/>
      <c r="I11" s="83"/>
      <c r="J11" s="83"/>
      <c r="K11" s="83"/>
      <c r="L11" s="84"/>
      <c r="M11" s="83"/>
      <c r="N11" s="83"/>
      <c r="O11" s="83"/>
      <c r="P11" s="83"/>
      <c r="Q11" s="83"/>
      <c r="R11" s="83"/>
      <c r="S11" s="83"/>
      <c r="T11" s="83"/>
      <c r="U11" s="83"/>
      <c r="V11" s="83"/>
      <c r="W11" s="84"/>
      <c r="X11" s="83"/>
      <c r="Y11" s="83"/>
      <c r="Z11" s="83"/>
      <c r="AA11" s="83"/>
      <c r="AB11" s="83"/>
      <c r="AC11" s="83"/>
      <c r="AD11" s="83"/>
      <c r="AE11" s="83"/>
      <c r="AF11" s="83"/>
      <c r="AG11" s="84"/>
      <c r="AH11" s="83"/>
      <c r="AI11" s="83"/>
      <c r="AJ11" s="83"/>
      <c r="AK11" s="83"/>
      <c r="AL11" s="83"/>
      <c r="AM11" s="83"/>
      <c r="AN11" s="83"/>
      <c r="AO11" s="83"/>
      <c r="AP11" s="83"/>
      <c r="AQ11" s="83"/>
      <c r="AR11" s="84"/>
      <c r="AS11" s="83"/>
      <c r="AT11" s="83"/>
      <c r="AU11" s="83"/>
      <c r="AV11" s="83"/>
      <c r="AW11" s="83"/>
      <c r="AX11" s="83"/>
      <c r="AY11" s="83"/>
      <c r="AZ11" s="83"/>
      <c r="BA11" s="83"/>
      <c r="BB11" s="83"/>
      <c r="BC11" s="84"/>
      <c r="BD11" s="83"/>
      <c r="BE11" s="83"/>
      <c r="BF11" s="83"/>
      <c r="BG11" s="83"/>
      <c r="BH11" s="83"/>
      <c r="BI11" s="83"/>
      <c r="BJ11" s="83"/>
      <c r="BK11" s="83"/>
      <c r="BL11" s="84"/>
      <c r="BM11" s="83">
        <v>1</v>
      </c>
      <c r="BN11" s="83"/>
      <c r="BO11" s="83"/>
      <c r="BP11" s="83"/>
      <c r="BQ11" s="83"/>
      <c r="BR11" s="83">
        <v>1</v>
      </c>
      <c r="BS11" s="84"/>
      <c r="BT11" s="83"/>
      <c r="BU11" s="83"/>
      <c r="BV11" s="83"/>
      <c r="BW11" s="83"/>
      <c r="BX11" s="83"/>
      <c r="BY11" s="83"/>
      <c r="BZ11" s="83"/>
      <c r="CA11" s="83"/>
      <c r="CB11" s="83"/>
      <c r="CC11" s="83"/>
      <c r="CD11" s="84"/>
      <c r="CE11" s="83"/>
      <c r="CF11" s="83"/>
      <c r="CG11" s="83"/>
      <c r="CH11" s="83"/>
      <c r="CI11" s="83"/>
      <c r="CJ11" s="83"/>
      <c r="CK11" s="83"/>
      <c r="CL11" s="83"/>
      <c r="CM11" s="84"/>
      <c r="CN11" s="83"/>
      <c r="CO11" s="83">
        <v>1</v>
      </c>
      <c r="CP11" s="83"/>
      <c r="CQ11" s="83"/>
      <c r="CR11" s="83"/>
      <c r="CS11" s="83"/>
      <c r="CT11" s="83"/>
      <c r="CU11" s="83"/>
      <c r="CV11" s="83"/>
      <c r="CW11" s="83">
        <v>1</v>
      </c>
      <c r="CX11" s="83">
        <v>2</v>
      </c>
    </row>
    <row r="12" spans="1:102" x14ac:dyDescent="0.2">
      <c r="A12" s="79" t="s">
        <v>73</v>
      </c>
      <c r="B12" s="84"/>
      <c r="C12" s="83"/>
      <c r="D12" s="83"/>
      <c r="E12" s="83"/>
      <c r="F12" s="83"/>
      <c r="G12" s="83"/>
      <c r="H12" s="83"/>
      <c r="I12" s="83"/>
      <c r="J12" s="83"/>
      <c r="K12" s="83"/>
      <c r="L12" s="84"/>
      <c r="M12" s="83"/>
      <c r="N12" s="83"/>
      <c r="O12" s="83"/>
      <c r="P12" s="83"/>
      <c r="Q12" s="83"/>
      <c r="R12" s="83"/>
      <c r="S12" s="83"/>
      <c r="T12" s="83"/>
      <c r="U12" s="83"/>
      <c r="V12" s="83"/>
      <c r="W12" s="84"/>
      <c r="X12" s="83"/>
      <c r="Y12" s="83"/>
      <c r="Z12" s="83"/>
      <c r="AA12" s="83"/>
      <c r="AB12" s="83"/>
      <c r="AC12" s="83"/>
      <c r="AD12" s="83"/>
      <c r="AE12" s="83"/>
      <c r="AF12" s="83"/>
      <c r="AG12" s="84">
        <v>1</v>
      </c>
      <c r="AH12" s="83"/>
      <c r="AI12" s="83"/>
      <c r="AJ12" s="83"/>
      <c r="AK12" s="83"/>
      <c r="AL12" s="83"/>
      <c r="AM12" s="83"/>
      <c r="AN12" s="83"/>
      <c r="AO12" s="83"/>
      <c r="AP12" s="83"/>
      <c r="AQ12" s="83">
        <v>1</v>
      </c>
      <c r="AR12" s="84"/>
      <c r="AS12" s="83"/>
      <c r="AT12" s="83"/>
      <c r="AU12" s="83"/>
      <c r="AV12" s="83">
        <v>1</v>
      </c>
      <c r="AW12" s="83"/>
      <c r="AX12" s="83"/>
      <c r="AY12" s="83"/>
      <c r="AZ12" s="83"/>
      <c r="BA12" s="83"/>
      <c r="BB12" s="83">
        <v>1</v>
      </c>
      <c r="BC12" s="84"/>
      <c r="BD12" s="83"/>
      <c r="BE12" s="83"/>
      <c r="BF12" s="83"/>
      <c r="BG12" s="83"/>
      <c r="BH12" s="83"/>
      <c r="BI12" s="83"/>
      <c r="BJ12" s="83"/>
      <c r="BK12" s="83"/>
      <c r="BL12" s="84"/>
      <c r="BM12" s="83"/>
      <c r="BN12" s="83"/>
      <c r="BO12" s="83"/>
      <c r="BP12" s="83"/>
      <c r="BQ12" s="83"/>
      <c r="BR12" s="83"/>
      <c r="BS12" s="84"/>
      <c r="BT12" s="83">
        <v>1</v>
      </c>
      <c r="BU12" s="83"/>
      <c r="BV12" s="83"/>
      <c r="BW12" s="83"/>
      <c r="BX12" s="83"/>
      <c r="BY12" s="83"/>
      <c r="BZ12" s="83"/>
      <c r="CA12" s="83"/>
      <c r="CB12" s="83"/>
      <c r="CC12" s="83">
        <v>1</v>
      </c>
      <c r="CD12" s="84"/>
      <c r="CE12" s="83"/>
      <c r="CF12" s="83"/>
      <c r="CG12" s="83"/>
      <c r="CH12" s="83"/>
      <c r="CI12" s="83"/>
      <c r="CJ12" s="83"/>
      <c r="CK12" s="83"/>
      <c r="CL12" s="83"/>
      <c r="CM12" s="84"/>
      <c r="CN12" s="83">
        <v>1</v>
      </c>
      <c r="CO12" s="83"/>
      <c r="CP12" s="83"/>
      <c r="CQ12" s="83"/>
      <c r="CR12" s="83"/>
      <c r="CS12" s="83"/>
      <c r="CT12" s="83"/>
      <c r="CU12" s="83"/>
      <c r="CV12" s="83"/>
      <c r="CW12" s="83">
        <v>1</v>
      </c>
      <c r="CX12" s="83">
        <v>4</v>
      </c>
    </row>
    <row r="13" spans="1:102" x14ac:dyDescent="0.2">
      <c r="A13" s="79" t="s">
        <v>503</v>
      </c>
      <c r="B13" s="84"/>
      <c r="C13" s="83"/>
      <c r="D13" s="83"/>
      <c r="E13" s="83"/>
      <c r="F13" s="83"/>
      <c r="G13" s="83"/>
      <c r="H13" s="83"/>
      <c r="I13" s="83"/>
      <c r="J13" s="83"/>
      <c r="K13" s="83"/>
      <c r="L13" s="84"/>
      <c r="M13" s="83"/>
      <c r="N13" s="83"/>
      <c r="O13" s="83"/>
      <c r="P13" s="83"/>
      <c r="Q13" s="83"/>
      <c r="R13" s="83"/>
      <c r="S13" s="83"/>
      <c r="T13" s="83"/>
      <c r="U13" s="83"/>
      <c r="V13" s="83"/>
      <c r="W13" s="84"/>
      <c r="X13" s="83"/>
      <c r="Y13" s="83"/>
      <c r="Z13" s="83"/>
      <c r="AA13" s="83"/>
      <c r="AB13" s="83"/>
      <c r="AC13" s="83"/>
      <c r="AD13" s="83"/>
      <c r="AE13" s="83"/>
      <c r="AF13" s="83"/>
      <c r="AG13" s="84"/>
      <c r="AH13" s="83"/>
      <c r="AI13" s="83"/>
      <c r="AJ13" s="83">
        <v>1</v>
      </c>
      <c r="AK13" s="83"/>
      <c r="AL13" s="83"/>
      <c r="AM13" s="83"/>
      <c r="AN13" s="83"/>
      <c r="AO13" s="83"/>
      <c r="AP13" s="83"/>
      <c r="AQ13" s="83">
        <v>1</v>
      </c>
      <c r="AR13" s="84"/>
      <c r="AS13" s="83"/>
      <c r="AT13" s="83"/>
      <c r="AU13" s="83"/>
      <c r="AV13" s="83">
        <v>1</v>
      </c>
      <c r="AW13" s="83"/>
      <c r="AX13" s="83"/>
      <c r="AY13" s="83"/>
      <c r="AZ13" s="83"/>
      <c r="BA13" s="83"/>
      <c r="BB13" s="83">
        <v>1</v>
      </c>
      <c r="BC13" s="84"/>
      <c r="BD13" s="83"/>
      <c r="BE13" s="83"/>
      <c r="BF13" s="83"/>
      <c r="BG13" s="83"/>
      <c r="BH13" s="83"/>
      <c r="BI13" s="83"/>
      <c r="BJ13" s="83"/>
      <c r="BK13" s="83"/>
      <c r="BL13" s="84"/>
      <c r="BM13" s="83"/>
      <c r="BN13" s="83"/>
      <c r="BO13" s="83"/>
      <c r="BP13" s="83"/>
      <c r="BQ13" s="83"/>
      <c r="BR13" s="83"/>
      <c r="BS13" s="84"/>
      <c r="BT13" s="83"/>
      <c r="BU13" s="83"/>
      <c r="BV13" s="83"/>
      <c r="BW13" s="83"/>
      <c r="BX13" s="83"/>
      <c r="BY13" s="83"/>
      <c r="BZ13" s="83"/>
      <c r="CA13" s="83"/>
      <c r="CB13" s="83"/>
      <c r="CC13" s="83"/>
      <c r="CD13" s="84"/>
      <c r="CE13" s="83"/>
      <c r="CF13" s="83"/>
      <c r="CG13" s="83"/>
      <c r="CH13" s="83"/>
      <c r="CI13" s="83"/>
      <c r="CJ13" s="83"/>
      <c r="CK13" s="83"/>
      <c r="CL13" s="83"/>
      <c r="CM13" s="84"/>
      <c r="CN13" s="83">
        <v>1</v>
      </c>
      <c r="CO13" s="83"/>
      <c r="CP13" s="83">
        <v>1</v>
      </c>
      <c r="CQ13" s="83"/>
      <c r="CR13" s="83"/>
      <c r="CS13" s="83"/>
      <c r="CT13" s="83"/>
      <c r="CU13" s="83"/>
      <c r="CV13" s="83"/>
      <c r="CW13" s="83">
        <v>2</v>
      </c>
      <c r="CX13" s="83">
        <v>4</v>
      </c>
    </row>
    <row r="14" spans="1:102" x14ac:dyDescent="0.2">
      <c r="A14" s="79" t="s">
        <v>100</v>
      </c>
      <c r="B14" s="84"/>
      <c r="C14" s="83"/>
      <c r="D14" s="83"/>
      <c r="E14" s="83"/>
      <c r="F14" s="83"/>
      <c r="G14" s="83"/>
      <c r="H14" s="83"/>
      <c r="I14" s="83"/>
      <c r="J14" s="83"/>
      <c r="K14" s="83"/>
      <c r="L14" s="84"/>
      <c r="M14" s="83"/>
      <c r="N14" s="83"/>
      <c r="O14" s="83"/>
      <c r="P14" s="83"/>
      <c r="Q14" s="83"/>
      <c r="R14" s="83"/>
      <c r="S14" s="83"/>
      <c r="T14" s="83"/>
      <c r="U14" s="83"/>
      <c r="V14" s="83"/>
      <c r="W14" s="84"/>
      <c r="X14" s="83"/>
      <c r="Y14" s="83"/>
      <c r="Z14" s="83"/>
      <c r="AA14" s="83"/>
      <c r="AB14" s="83"/>
      <c r="AC14" s="83"/>
      <c r="AD14" s="83"/>
      <c r="AE14" s="83"/>
      <c r="AF14" s="83"/>
      <c r="AG14" s="84">
        <v>1</v>
      </c>
      <c r="AH14" s="83"/>
      <c r="AI14" s="83"/>
      <c r="AJ14" s="83"/>
      <c r="AK14" s="83"/>
      <c r="AL14" s="83"/>
      <c r="AM14" s="83"/>
      <c r="AN14" s="83"/>
      <c r="AO14" s="83"/>
      <c r="AP14" s="83"/>
      <c r="AQ14" s="83">
        <v>1</v>
      </c>
      <c r="AR14" s="84"/>
      <c r="AS14" s="83"/>
      <c r="AT14" s="83"/>
      <c r="AU14" s="83"/>
      <c r="AV14" s="83"/>
      <c r="AW14" s="83"/>
      <c r="AX14" s="83"/>
      <c r="AY14" s="83"/>
      <c r="AZ14" s="83"/>
      <c r="BA14" s="83"/>
      <c r="BB14" s="83"/>
      <c r="BC14" s="84"/>
      <c r="BD14" s="83"/>
      <c r="BE14" s="83"/>
      <c r="BF14" s="83"/>
      <c r="BG14" s="83"/>
      <c r="BH14" s="83"/>
      <c r="BI14" s="83"/>
      <c r="BJ14" s="83"/>
      <c r="BK14" s="83"/>
      <c r="BL14" s="84"/>
      <c r="BM14" s="83"/>
      <c r="BN14" s="83"/>
      <c r="BO14" s="83"/>
      <c r="BP14" s="83"/>
      <c r="BQ14" s="83"/>
      <c r="BR14" s="83"/>
      <c r="BS14" s="84"/>
      <c r="BT14" s="83"/>
      <c r="BU14" s="83"/>
      <c r="BV14" s="83"/>
      <c r="BW14" s="83"/>
      <c r="BX14" s="83"/>
      <c r="BY14" s="83"/>
      <c r="BZ14" s="83"/>
      <c r="CA14" s="83"/>
      <c r="CB14" s="83"/>
      <c r="CC14" s="83"/>
      <c r="CD14" s="84"/>
      <c r="CE14" s="83"/>
      <c r="CF14" s="83"/>
      <c r="CG14" s="83"/>
      <c r="CH14" s="83"/>
      <c r="CI14" s="83"/>
      <c r="CJ14" s="83"/>
      <c r="CK14" s="83"/>
      <c r="CL14" s="83"/>
      <c r="CM14" s="84"/>
      <c r="CN14" s="83"/>
      <c r="CO14" s="83"/>
      <c r="CP14" s="83"/>
      <c r="CQ14" s="83"/>
      <c r="CR14" s="83"/>
      <c r="CS14" s="83"/>
      <c r="CT14" s="83"/>
      <c r="CU14" s="83"/>
      <c r="CV14" s="83"/>
      <c r="CW14" s="83"/>
      <c r="CX14" s="83">
        <v>1</v>
      </c>
    </row>
    <row r="15" spans="1:102" x14ac:dyDescent="0.2">
      <c r="A15" s="79" t="s">
        <v>917</v>
      </c>
      <c r="B15" s="84"/>
      <c r="C15" s="83"/>
      <c r="D15" s="83"/>
      <c r="E15" s="83"/>
      <c r="F15" s="83"/>
      <c r="G15" s="83"/>
      <c r="H15" s="83"/>
      <c r="I15" s="83"/>
      <c r="J15" s="83"/>
      <c r="K15" s="83"/>
      <c r="L15" s="84">
        <v>1</v>
      </c>
      <c r="M15" s="83"/>
      <c r="N15" s="83"/>
      <c r="O15" s="83"/>
      <c r="P15" s="83"/>
      <c r="Q15" s="83"/>
      <c r="R15" s="83"/>
      <c r="S15" s="83"/>
      <c r="T15" s="83"/>
      <c r="U15" s="83"/>
      <c r="V15" s="83">
        <v>1</v>
      </c>
      <c r="W15" s="84">
        <v>1</v>
      </c>
      <c r="X15" s="83"/>
      <c r="Y15" s="83"/>
      <c r="Z15" s="83"/>
      <c r="AA15" s="83"/>
      <c r="AB15" s="83"/>
      <c r="AC15" s="83"/>
      <c r="AD15" s="83"/>
      <c r="AE15" s="83"/>
      <c r="AF15" s="83">
        <v>1</v>
      </c>
      <c r="AG15" s="84"/>
      <c r="AH15" s="83"/>
      <c r="AI15" s="83"/>
      <c r="AJ15" s="83"/>
      <c r="AK15" s="83"/>
      <c r="AL15" s="83"/>
      <c r="AM15" s="83"/>
      <c r="AN15" s="83"/>
      <c r="AO15" s="83"/>
      <c r="AP15" s="83"/>
      <c r="AQ15" s="83"/>
      <c r="AR15" s="84"/>
      <c r="AS15" s="83"/>
      <c r="AT15" s="83">
        <v>1</v>
      </c>
      <c r="AU15" s="83"/>
      <c r="AV15" s="83"/>
      <c r="AW15" s="83"/>
      <c r="AX15" s="83"/>
      <c r="AY15" s="83"/>
      <c r="AZ15" s="83"/>
      <c r="BA15" s="83"/>
      <c r="BB15" s="83">
        <v>1</v>
      </c>
      <c r="BC15" s="84"/>
      <c r="BD15" s="83">
        <v>1</v>
      </c>
      <c r="BE15" s="83">
        <v>1</v>
      </c>
      <c r="BF15" s="83"/>
      <c r="BG15" s="83"/>
      <c r="BH15" s="83"/>
      <c r="BI15" s="83"/>
      <c r="BJ15" s="83"/>
      <c r="BK15" s="83">
        <v>2</v>
      </c>
      <c r="BL15" s="84"/>
      <c r="BM15" s="83"/>
      <c r="BN15" s="83"/>
      <c r="BO15" s="83"/>
      <c r="BP15" s="83"/>
      <c r="BQ15" s="83"/>
      <c r="BR15" s="83"/>
      <c r="BS15" s="84"/>
      <c r="BT15" s="83"/>
      <c r="BU15" s="83"/>
      <c r="BV15" s="83"/>
      <c r="BW15" s="83"/>
      <c r="BX15" s="83"/>
      <c r="BY15" s="83"/>
      <c r="BZ15" s="83"/>
      <c r="CA15" s="83"/>
      <c r="CB15" s="83"/>
      <c r="CC15" s="83"/>
      <c r="CD15" s="84"/>
      <c r="CE15" s="83"/>
      <c r="CF15" s="83"/>
      <c r="CG15" s="83"/>
      <c r="CH15" s="83"/>
      <c r="CI15" s="83"/>
      <c r="CJ15" s="83"/>
      <c r="CK15" s="83"/>
      <c r="CL15" s="83"/>
      <c r="CM15" s="84"/>
      <c r="CN15" s="83"/>
      <c r="CO15" s="83"/>
      <c r="CP15" s="83"/>
      <c r="CQ15" s="83"/>
      <c r="CR15" s="83"/>
      <c r="CS15" s="83"/>
      <c r="CT15" s="83"/>
      <c r="CU15" s="83"/>
      <c r="CV15" s="83"/>
      <c r="CW15" s="83"/>
      <c r="CX15" s="83">
        <v>5</v>
      </c>
    </row>
    <row r="16" spans="1:102" x14ac:dyDescent="0.2">
      <c r="A16" s="79" t="s">
        <v>532</v>
      </c>
      <c r="B16" s="84"/>
      <c r="C16" s="83"/>
      <c r="D16" s="83"/>
      <c r="E16" s="83"/>
      <c r="F16" s="83"/>
      <c r="G16" s="83"/>
      <c r="H16" s="83"/>
      <c r="I16" s="83">
        <v>1</v>
      </c>
      <c r="J16" s="83"/>
      <c r="K16" s="83">
        <v>1</v>
      </c>
      <c r="L16" s="84"/>
      <c r="M16" s="83"/>
      <c r="N16" s="83"/>
      <c r="O16" s="83"/>
      <c r="P16" s="83"/>
      <c r="Q16" s="83"/>
      <c r="R16" s="83"/>
      <c r="S16" s="83"/>
      <c r="T16" s="83"/>
      <c r="U16" s="83"/>
      <c r="V16" s="83"/>
      <c r="W16" s="84">
        <v>1</v>
      </c>
      <c r="X16" s="83"/>
      <c r="Y16" s="83"/>
      <c r="Z16" s="83"/>
      <c r="AA16" s="83"/>
      <c r="AB16" s="83"/>
      <c r="AC16" s="83"/>
      <c r="AD16" s="83"/>
      <c r="AE16" s="83"/>
      <c r="AF16" s="83">
        <v>1</v>
      </c>
      <c r="AG16" s="84"/>
      <c r="AH16" s="83"/>
      <c r="AI16" s="83"/>
      <c r="AJ16" s="83">
        <v>1</v>
      </c>
      <c r="AK16" s="83"/>
      <c r="AL16" s="83"/>
      <c r="AM16" s="83"/>
      <c r="AN16" s="83"/>
      <c r="AO16" s="83"/>
      <c r="AP16" s="83"/>
      <c r="AQ16" s="83">
        <v>1</v>
      </c>
      <c r="AR16" s="84"/>
      <c r="AS16" s="83">
        <v>1</v>
      </c>
      <c r="AT16" s="83"/>
      <c r="AU16" s="83"/>
      <c r="AV16" s="83"/>
      <c r="AW16" s="83"/>
      <c r="AX16" s="83"/>
      <c r="AY16" s="83"/>
      <c r="AZ16" s="83"/>
      <c r="BA16" s="83"/>
      <c r="BB16" s="83">
        <v>1</v>
      </c>
      <c r="BC16" s="84"/>
      <c r="BD16" s="83"/>
      <c r="BE16" s="83"/>
      <c r="BF16" s="83"/>
      <c r="BG16" s="83">
        <v>1</v>
      </c>
      <c r="BH16" s="83"/>
      <c r="BI16" s="83"/>
      <c r="BJ16" s="83"/>
      <c r="BK16" s="83">
        <v>1</v>
      </c>
      <c r="BL16" s="84"/>
      <c r="BM16" s="83"/>
      <c r="BN16" s="83"/>
      <c r="BO16" s="83"/>
      <c r="BP16" s="83"/>
      <c r="BQ16" s="83"/>
      <c r="BR16" s="83"/>
      <c r="BS16" s="84"/>
      <c r="BT16" s="83"/>
      <c r="BU16" s="83"/>
      <c r="BV16" s="83"/>
      <c r="BW16" s="83"/>
      <c r="BX16" s="83"/>
      <c r="BY16" s="83"/>
      <c r="BZ16" s="83"/>
      <c r="CA16" s="83"/>
      <c r="CB16" s="83"/>
      <c r="CC16" s="83"/>
      <c r="CD16" s="84">
        <v>1</v>
      </c>
      <c r="CE16" s="83"/>
      <c r="CF16" s="83"/>
      <c r="CG16" s="83"/>
      <c r="CH16" s="83"/>
      <c r="CI16" s="83"/>
      <c r="CJ16" s="83"/>
      <c r="CK16" s="83"/>
      <c r="CL16" s="83">
        <v>1</v>
      </c>
      <c r="CM16" s="84"/>
      <c r="CN16" s="83"/>
      <c r="CO16" s="83"/>
      <c r="CP16" s="83"/>
      <c r="CQ16" s="83"/>
      <c r="CR16" s="83"/>
      <c r="CS16" s="83"/>
      <c r="CT16" s="83"/>
      <c r="CU16" s="83"/>
      <c r="CV16" s="83"/>
      <c r="CW16" s="83"/>
      <c r="CX16" s="83">
        <v>6</v>
      </c>
    </row>
    <row r="17" spans="1:102" x14ac:dyDescent="0.2">
      <c r="A17" s="79" t="s">
        <v>549</v>
      </c>
      <c r="B17" s="84"/>
      <c r="C17" s="83"/>
      <c r="D17" s="83"/>
      <c r="E17" s="83"/>
      <c r="F17" s="83"/>
      <c r="G17" s="83"/>
      <c r="H17" s="83"/>
      <c r="I17" s="83"/>
      <c r="J17" s="83"/>
      <c r="K17" s="83"/>
      <c r="L17" s="84"/>
      <c r="M17" s="83"/>
      <c r="N17" s="83"/>
      <c r="O17" s="83"/>
      <c r="P17" s="83"/>
      <c r="Q17" s="83"/>
      <c r="R17" s="83"/>
      <c r="S17" s="83"/>
      <c r="T17" s="83"/>
      <c r="U17" s="83"/>
      <c r="V17" s="83"/>
      <c r="W17" s="84"/>
      <c r="X17" s="83"/>
      <c r="Y17" s="83"/>
      <c r="Z17" s="83"/>
      <c r="AA17" s="83"/>
      <c r="AB17" s="83"/>
      <c r="AC17" s="83"/>
      <c r="AD17" s="83"/>
      <c r="AE17" s="83"/>
      <c r="AF17" s="83"/>
      <c r="AG17" s="84"/>
      <c r="AH17" s="83"/>
      <c r="AI17" s="83"/>
      <c r="AJ17" s="83"/>
      <c r="AK17" s="83"/>
      <c r="AL17" s="83"/>
      <c r="AM17" s="83"/>
      <c r="AN17" s="83"/>
      <c r="AO17" s="83"/>
      <c r="AP17" s="83"/>
      <c r="AQ17" s="83"/>
      <c r="AR17" s="84"/>
      <c r="AS17" s="83">
        <v>1</v>
      </c>
      <c r="AT17" s="83"/>
      <c r="AU17" s="83"/>
      <c r="AV17" s="83"/>
      <c r="AW17" s="83"/>
      <c r="AX17" s="83"/>
      <c r="AY17" s="83"/>
      <c r="AZ17" s="83"/>
      <c r="BA17" s="83"/>
      <c r="BB17" s="83">
        <v>1</v>
      </c>
      <c r="BC17" s="84"/>
      <c r="BD17" s="83"/>
      <c r="BE17" s="83"/>
      <c r="BF17" s="83"/>
      <c r="BG17" s="83"/>
      <c r="BH17" s="83"/>
      <c r="BI17" s="83"/>
      <c r="BJ17" s="83"/>
      <c r="BK17" s="83"/>
      <c r="BL17" s="84"/>
      <c r="BM17" s="83"/>
      <c r="BN17" s="83"/>
      <c r="BO17" s="83"/>
      <c r="BP17" s="83"/>
      <c r="BQ17" s="83"/>
      <c r="BR17" s="83"/>
      <c r="BS17" s="84"/>
      <c r="BT17" s="83"/>
      <c r="BU17" s="83"/>
      <c r="BV17" s="83"/>
      <c r="BW17" s="83"/>
      <c r="BX17" s="83"/>
      <c r="BY17" s="83"/>
      <c r="BZ17" s="83"/>
      <c r="CA17" s="83"/>
      <c r="CB17" s="83"/>
      <c r="CC17" s="83"/>
      <c r="CD17" s="84"/>
      <c r="CE17" s="83"/>
      <c r="CF17" s="83"/>
      <c r="CG17" s="83"/>
      <c r="CH17" s="83"/>
      <c r="CI17" s="83"/>
      <c r="CJ17" s="83"/>
      <c r="CK17" s="83"/>
      <c r="CL17" s="83"/>
      <c r="CM17" s="84"/>
      <c r="CN17" s="83"/>
      <c r="CO17" s="83"/>
      <c r="CP17" s="83"/>
      <c r="CQ17" s="83"/>
      <c r="CR17" s="83"/>
      <c r="CS17" s="83"/>
      <c r="CT17" s="83"/>
      <c r="CU17" s="83"/>
      <c r="CV17" s="83"/>
      <c r="CW17" s="83"/>
      <c r="CX17" s="83">
        <v>1</v>
      </c>
    </row>
    <row r="18" spans="1:102" x14ac:dyDescent="0.2">
      <c r="A18" s="79" t="s">
        <v>114</v>
      </c>
      <c r="B18" s="84"/>
      <c r="C18" s="83"/>
      <c r="D18" s="83"/>
      <c r="E18" s="83"/>
      <c r="F18" s="83"/>
      <c r="G18" s="83"/>
      <c r="H18" s="83"/>
      <c r="I18" s="83"/>
      <c r="J18" s="83"/>
      <c r="K18" s="83"/>
      <c r="L18" s="84"/>
      <c r="M18" s="83"/>
      <c r="N18" s="83"/>
      <c r="O18" s="83"/>
      <c r="P18" s="83"/>
      <c r="Q18" s="83"/>
      <c r="R18" s="83"/>
      <c r="S18" s="83">
        <v>1</v>
      </c>
      <c r="T18" s="83"/>
      <c r="U18" s="83"/>
      <c r="V18" s="83">
        <v>1</v>
      </c>
      <c r="W18" s="84"/>
      <c r="X18" s="83"/>
      <c r="Y18" s="83"/>
      <c r="Z18" s="83"/>
      <c r="AA18" s="83"/>
      <c r="AB18" s="83"/>
      <c r="AC18" s="83"/>
      <c r="AD18" s="83"/>
      <c r="AE18" s="83"/>
      <c r="AF18" s="83"/>
      <c r="AG18" s="84">
        <v>1</v>
      </c>
      <c r="AH18" s="83"/>
      <c r="AI18" s="83"/>
      <c r="AJ18" s="83"/>
      <c r="AK18" s="83"/>
      <c r="AL18" s="83"/>
      <c r="AM18" s="83"/>
      <c r="AN18" s="83"/>
      <c r="AO18" s="83"/>
      <c r="AP18" s="83"/>
      <c r="AQ18" s="83">
        <v>1</v>
      </c>
      <c r="AR18" s="84"/>
      <c r="AS18" s="83"/>
      <c r="AT18" s="83"/>
      <c r="AU18" s="83"/>
      <c r="AV18" s="83"/>
      <c r="AW18" s="83"/>
      <c r="AX18" s="83"/>
      <c r="AY18" s="83"/>
      <c r="AZ18" s="83"/>
      <c r="BA18" s="83"/>
      <c r="BB18" s="83"/>
      <c r="BC18" s="84"/>
      <c r="BD18" s="83"/>
      <c r="BE18" s="83"/>
      <c r="BF18" s="83"/>
      <c r="BG18" s="83"/>
      <c r="BH18" s="83"/>
      <c r="BI18" s="83"/>
      <c r="BJ18" s="83"/>
      <c r="BK18" s="83"/>
      <c r="BL18" s="84"/>
      <c r="BM18" s="83"/>
      <c r="BN18" s="83"/>
      <c r="BO18" s="83"/>
      <c r="BP18" s="83"/>
      <c r="BQ18" s="83"/>
      <c r="BR18" s="83"/>
      <c r="BS18" s="84"/>
      <c r="BT18" s="83"/>
      <c r="BU18" s="83"/>
      <c r="BV18" s="83"/>
      <c r="BW18" s="83"/>
      <c r="BX18" s="83"/>
      <c r="BY18" s="83"/>
      <c r="BZ18" s="83"/>
      <c r="CA18" s="83"/>
      <c r="CB18" s="83"/>
      <c r="CC18" s="83"/>
      <c r="CD18" s="84"/>
      <c r="CE18" s="83"/>
      <c r="CF18" s="83"/>
      <c r="CG18" s="83"/>
      <c r="CH18" s="83"/>
      <c r="CI18" s="83"/>
      <c r="CJ18" s="83"/>
      <c r="CK18" s="83"/>
      <c r="CL18" s="83"/>
      <c r="CM18" s="84"/>
      <c r="CN18" s="83"/>
      <c r="CO18" s="83"/>
      <c r="CP18" s="83">
        <v>1</v>
      </c>
      <c r="CQ18" s="83"/>
      <c r="CR18" s="83"/>
      <c r="CS18" s="83"/>
      <c r="CT18" s="83"/>
      <c r="CU18" s="83"/>
      <c r="CV18" s="83"/>
      <c r="CW18" s="83">
        <v>1</v>
      </c>
      <c r="CX18" s="83">
        <v>3</v>
      </c>
    </row>
    <row r="19" spans="1:102" x14ac:dyDescent="0.2">
      <c r="A19" s="79" t="s">
        <v>900</v>
      </c>
      <c r="B19" s="84"/>
      <c r="C19" s="83"/>
      <c r="D19" s="83"/>
      <c r="E19" s="83"/>
      <c r="F19" s="83"/>
      <c r="G19" s="83"/>
      <c r="H19" s="83"/>
      <c r="I19" s="83"/>
      <c r="J19" s="83"/>
      <c r="K19" s="83"/>
      <c r="L19" s="84"/>
      <c r="M19" s="83"/>
      <c r="N19" s="83"/>
      <c r="O19" s="83"/>
      <c r="P19" s="83"/>
      <c r="Q19" s="83">
        <v>1</v>
      </c>
      <c r="R19" s="83"/>
      <c r="S19" s="83"/>
      <c r="T19" s="83"/>
      <c r="U19" s="83"/>
      <c r="V19" s="83">
        <v>1</v>
      </c>
      <c r="W19" s="84"/>
      <c r="X19" s="83"/>
      <c r="Y19" s="83"/>
      <c r="Z19" s="83"/>
      <c r="AA19" s="83"/>
      <c r="AB19" s="83"/>
      <c r="AC19" s="83"/>
      <c r="AD19" s="83"/>
      <c r="AE19" s="83"/>
      <c r="AF19" s="83"/>
      <c r="AG19" s="84"/>
      <c r="AH19" s="83"/>
      <c r="AI19" s="83"/>
      <c r="AJ19" s="83"/>
      <c r="AK19" s="83"/>
      <c r="AL19" s="83"/>
      <c r="AM19" s="83"/>
      <c r="AN19" s="83"/>
      <c r="AO19" s="83"/>
      <c r="AP19" s="83"/>
      <c r="AQ19" s="83"/>
      <c r="AR19" s="84"/>
      <c r="AS19" s="83"/>
      <c r="AT19" s="83"/>
      <c r="AU19" s="83"/>
      <c r="AV19" s="83"/>
      <c r="AW19" s="83"/>
      <c r="AX19" s="83"/>
      <c r="AY19" s="83"/>
      <c r="AZ19" s="83"/>
      <c r="BA19" s="83"/>
      <c r="BB19" s="83"/>
      <c r="BC19" s="84"/>
      <c r="BD19" s="83"/>
      <c r="BE19" s="83"/>
      <c r="BF19" s="83"/>
      <c r="BG19" s="83"/>
      <c r="BH19" s="83"/>
      <c r="BI19" s="83"/>
      <c r="BJ19" s="83"/>
      <c r="BK19" s="83"/>
      <c r="BL19" s="84"/>
      <c r="BM19" s="83"/>
      <c r="BN19" s="83"/>
      <c r="BO19" s="83"/>
      <c r="BP19" s="83"/>
      <c r="BQ19" s="83"/>
      <c r="BR19" s="83"/>
      <c r="BS19" s="84">
        <v>1</v>
      </c>
      <c r="BT19" s="83"/>
      <c r="BU19" s="83"/>
      <c r="BV19" s="83"/>
      <c r="BW19" s="83"/>
      <c r="BX19" s="83"/>
      <c r="BY19" s="83"/>
      <c r="BZ19" s="83"/>
      <c r="CA19" s="83"/>
      <c r="CB19" s="83"/>
      <c r="CC19" s="83">
        <v>1</v>
      </c>
      <c r="CD19" s="84"/>
      <c r="CE19" s="83"/>
      <c r="CF19" s="83"/>
      <c r="CG19" s="83"/>
      <c r="CH19" s="83"/>
      <c r="CI19" s="83"/>
      <c r="CJ19" s="83"/>
      <c r="CK19" s="83"/>
      <c r="CL19" s="83"/>
      <c r="CM19" s="84">
        <v>2</v>
      </c>
      <c r="CN19" s="83"/>
      <c r="CO19" s="83"/>
      <c r="CP19" s="83">
        <v>1</v>
      </c>
      <c r="CQ19" s="83"/>
      <c r="CR19" s="83"/>
      <c r="CS19" s="83"/>
      <c r="CT19" s="83"/>
      <c r="CU19" s="83"/>
      <c r="CV19" s="83"/>
      <c r="CW19" s="83">
        <v>3</v>
      </c>
      <c r="CX19" s="83">
        <v>5</v>
      </c>
    </row>
    <row r="20" spans="1:102" x14ac:dyDescent="0.2">
      <c r="A20" s="79" t="s">
        <v>911</v>
      </c>
      <c r="B20" s="84"/>
      <c r="C20" s="83"/>
      <c r="D20" s="83"/>
      <c r="E20" s="83"/>
      <c r="F20" s="83"/>
      <c r="G20" s="83"/>
      <c r="H20" s="83"/>
      <c r="I20" s="83"/>
      <c r="J20" s="83"/>
      <c r="K20" s="83"/>
      <c r="L20" s="84"/>
      <c r="M20" s="83"/>
      <c r="N20" s="83"/>
      <c r="O20" s="83"/>
      <c r="P20" s="83"/>
      <c r="Q20" s="83"/>
      <c r="R20" s="83"/>
      <c r="S20" s="83"/>
      <c r="T20" s="83"/>
      <c r="U20" s="83"/>
      <c r="V20" s="83"/>
      <c r="W20" s="84"/>
      <c r="X20" s="83"/>
      <c r="Y20" s="83"/>
      <c r="Z20" s="83"/>
      <c r="AA20" s="83"/>
      <c r="AB20" s="83"/>
      <c r="AC20" s="83"/>
      <c r="AD20" s="83"/>
      <c r="AE20" s="83"/>
      <c r="AF20" s="83"/>
      <c r="AG20" s="84">
        <v>1</v>
      </c>
      <c r="AH20" s="83"/>
      <c r="AI20" s="83"/>
      <c r="AJ20" s="83"/>
      <c r="AK20" s="83"/>
      <c r="AL20" s="83"/>
      <c r="AM20" s="83"/>
      <c r="AN20" s="83"/>
      <c r="AO20" s="83"/>
      <c r="AP20" s="83"/>
      <c r="AQ20" s="83">
        <v>1</v>
      </c>
      <c r="AR20" s="84"/>
      <c r="AS20" s="83"/>
      <c r="AT20" s="83"/>
      <c r="AU20" s="83"/>
      <c r="AV20" s="83"/>
      <c r="AW20" s="83"/>
      <c r="AX20" s="83"/>
      <c r="AY20" s="83"/>
      <c r="AZ20" s="83"/>
      <c r="BA20" s="83"/>
      <c r="BB20" s="83"/>
      <c r="BC20" s="84"/>
      <c r="BD20" s="83"/>
      <c r="BE20" s="83"/>
      <c r="BF20" s="83"/>
      <c r="BG20" s="83"/>
      <c r="BH20" s="83"/>
      <c r="BI20" s="83"/>
      <c r="BJ20" s="83"/>
      <c r="BK20" s="83"/>
      <c r="BL20" s="84"/>
      <c r="BM20" s="83"/>
      <c r="BN20" s="83"/>
      <c r="BO20" s="83"/>
      <c r="BP20" s="83"/>
      <c r="BQ20" s="83"/>
      <c r="BR20" s="83"/>
      <c r="BS20" s="84"/>
      <c r="BT20" s="83"/>
      <c r="BU20" s="83"/>
      <c r="BV20" s="83"/>
      <c r="BW20" s="83"/>
      <c r="BX20" s="83"/>
      <c r="BY20" s="83"/>
      <c r="BZ20" s="83"/>
      <c r="CA20" s="83"/>
      <c r="CB20" s="83"/>
      <c r="CC20" s="83"/>
      <c r="CD20" s="84"/>
      <c r="CE20" s="83"/>
      <c r="CF20" s="83"/>
      <c r="CG20" s="83"/>
      <c r="CH20" s="83"/>
      <c r="CI20" s="83"/>
      <c r="CJ20" s="83"/>
      <c r="CK20" s="83"/>
      <c r="CL20" s="83"/>
      <c r="CM20" s="84"/>
      <c r="CN20" s="83"/>
      <c r="CO20" s="83"/>
      <c r="CP20" s="83"/>
      <c r="CQ20" s="83"/>
      <c r="CR20" s="83"/>
      <c r="CS20" s="83"/>
      <c r="CT20" s="83"/>
      <c r="CU20" s="83"/>
      <c r="CV20" s="83"/>
      <c r="CW20" s="83"/>
      <c r="CX20" s="83">
        <v>1</v>
      </c>
    </row>
    <row r="21" spans="1:102" x14ac:dyDescent="0.2">
      <c r="A21" s="79" t="s">
        <v>552</v>
      </c>
      <c r="B21" s="84"/>
      <c r="C21" s="83"/>
      <c r="D21" s="83"/>
      <c r="E21" s="83"/>
      <c r="F21" s="83"/>
      <c r="G21" s="83"/>
      <c r="H21" s="83"/>
      <c r="I21" s="83"/>
      <c r="J21" s="83"/>
      <c r="K21" s="83"/>
      <c r="L21" s="84"/>
      <c r="M21" s="83"/>
      <c r="N21" s="83"/>
      <c r="O21" s="83"/>
      <c r="P21" s="83"/>
      <c r="Q21" s="83"/>
      <c r="R21" s="83"/>
      <c r="S21" s="83"/>
      <c r="T21" s="83"/>
      <c r="U21" s="83"/>
      <c r="V21" s="83"/>
      <c r="W21" s="84"/>
      <c r="X21" s="83"/>
      <c r="Y21" s="83"/>
      <c r="Z21" s="83"/>
      <c r="AA21" s="83"/>
      <c r="AB21" s="83"/>
      <c r="AC21" s="83"/>
      <c r="AD21" s="83"/>
      <c r="AE21" s="83"/>
      <c r="AF21" s="83"/>
      <c r="AG21" s="84"/>
      <c r="AH21" s="83"/>
      <c r="AI21" s="83"/>
      <c r="AJ21" s="83"/>
      <c r="AK21" s="83"/>
      <c r="AL21" s="83"/>
      <c r="AM21" s="83"/>
      <c r="AN21" s="83"/>
      <c r="AO21" s="83"/>
      <c r="AP21" s="83">
        <v>1</v>
      </c>
      <c r="AQ21" s="83">
        <v>1</v>
      </c>
      <c r="AR21" s="84"/>
      <c r="AS21" s="83"/>
      <c r="AT21" s="83"/>
      <c r="AU21" s="83"/>
      <c r="AV21" s="83"/>
      <c r="AW21" s="83"/>
      <c r="AX21" s="83"/>
      <c r="AY21" s="83"/>
      <c r="AZ21" s="83"/>
      <c r="BA21" s="83"/>
      <c r="BB21" s="83"/>
      <c r="BC21" s="84"/>
      <c r="BD21" s="83"/>
      <c r="BE21" s="83"/>
      <c r="BF21" s="83"/>
      <c r="BG21" s="83"/>
      <c r="BH21" s="83"/>
      <c r="BI21" s="83"/>
      <c r="BJ21" s="83"/>
      <c r="BK21" s="83"/>
      <c r="BL21" s="84"/>
      <c r="BM21" s="83"/>
      <c r="BN21" s="83">
        <v>1</v>
      </c>
      <c r="BO21" s="83"/>
      <c r="BP21" s="83"/>
      <c r="BQ21" s="83"/>
      <c r="BR21" s="83">
        <v>1</v>
      </c>
      <c r="BS21" s="84"/>
      <c r="BT21" s="83"/>
      <c r="BU21" s="83"/>
      <c r="BV21" s="83"/>
      <c r="BW21" s="83">
        <v>1</v>
      </c>
      <c r="BX21" s="83"/>
      <c r="BY21" s="83"/>
      <c r="BZ21" s="83"/>
      <c r="CA21" s="83"/>
      <c r="CB21" s="83"/>
      <c r="CC21" s="83">
        <v>1</v>
      </c>
      <c r="CD21" s="84"/>
      <c r="CE21" s="83"/>
      <c r="CF21" s="83"/>
      <c r="CG21" s="83"/>
      <c r="CH21" s="83"/>
      <c r="CI21" s="83"/>
      <c r="CJ21" s="83"/>
      <c r="CK21" s="83"/>
      <c r="CL21" s="83"/>
      <c r="CM21" s="84"/>
      <c r="CN21" s="83"/>
      <c r="CO21" s="83"/>
      <c r="CP21" s="83"/>
      <c r="CQ21" s="83">
        <v>1</v>
      </c>
      <c r="CR21" s="83"/>
      <c r="CS21" s="83"/>
      <c r="CT21" s="83"/>
      <c r="CU21" s="83"/>
      <c r="CV21" s="83"/>
      <c r="CW21" s="83">
        <v>1</v>
      </c>
      <c r="CX21" s="83">
        <v>4</v>
      </c>
    </row>
    <row r="22" spans="1:102" x14ac:dyDescent="0.2">
      <c r="A22" s="79" t="s">
        <v>91</v>
      </c>
      <c r="B22" s="84"/>
      <c r="C22" s="83"/>
      <c r="D22" s="83"/>
      <c r="E22" s="83"/>
      <c r="F22" s="83"/>
      <c r="G22" s="83"/>
      <c r="H22" s="83"/>
      <c r="I22" s="83"/>
      <c r="J22" s="83"/>
      <c r="K22" s="83"/>
      <c r="L22" s="84"/>
      <c r="M22" s="83"/>
      <c r="N22" s="83"/>
      <c r="O22" s="83"/>
      <c r="P22" s="83"/>
      <c r="Q22" s="83"/>
      <c r="R22" s="83"/>
      <c r="S22" s="83"/>
      <c r="T22" s="83"/>
      <c r="U22" s="83"/>
      <c r="V22" s="83"/>
      <c r="W22" s="84"/>
      <c r="X22" s="83"/>
      <c r="Y22" s="83"/>
      <c r="Z22" s="83"/>
      <c r="AA22" s="83"/>
      <c r="AB22" s="83"/>
      <c r="AC22" s="83"/>
      <c r="AD22" s="83"/>
      <c r="AE22" s="83"/>
      <c r="AF22" s="83"/>
      <c r="AG22" s="84"/>
      <c r="AH22" s="83">
        <v>1</v>
      </c>
      <c r="AI22" s="83"/>
      <c r="AJ22" s="83"/>
      <c r="AK22" s="83"/>
      <c r="AL22" s="83"/>
      <c r="AM22" s="83"/>
      <c r="AN22" s="83"/>
      <c r="AO22" s="83"/>
      <c r="AP22" s="83"/>
      <c r="AQ22" s="83">
        <v>1</v>
      </c>
      <c r="AR22" s="84"/>
      <c r="AS22" s="83"/>
      <c r="AT22" s="83"/>
      <c r="AU22" s="83"/>
      <c r="AV22" s="83"/>
      <c r="AW22" s="83"/>
      <c r="AX22" s="83"/>
      <c r="AY22" s="83"/>
      <c r="AZ22" s="83"/>
      <c r="BA22" s="83"/>
      <c r="BB22" s="83"/>
      <c r="BC22" s="84"/>
      <c r="BD22" s="83"/>
      <c r="BE22" s="83"/>
      <c r="BF22" s="83"/>
      <c r="BG22" s="83"/>
      <c r="BH22" s="83"/>
      <c r="BI22" s="83"/>
      <c r="BJ22" s="83"/>
      <c r="BK22" s="83"/>
      <c r="BL22" s="84"/>
      <c r="BM22" s="83"/>
      <c r="BN22" s="83"/>
      <c r="BO22" s="83"/>
      <c r="BP22" s="83"/>
      <c r="BQ22" s="83"/>
      <c r="BR22" s="83"/>
      <c r="BS22" s="84"/>
      <c r="BT22" s="83"/>
      <c r="BU22" s="83"/>
      <c r="BV22" s="83"/>
      <c r="BW22" s="83"/>
      <c r="BX22" s="83"/>
      <c r="BY22" s="83"/>
      <c r="BZ22" s="83"/>
      <c r="CA22" s="83"/>
      <c r="CB22" s="83"/>
      <c r="CC22" s="83"/>
      <c r="CD22" s="84"/>
      <c r="CE22" s="83"/>
      <c r="CF22" s="83"/>
      <c r="CG22" s="83"/>
      <c r="CH22" s="83"/>
      <c r="CI22" s="83"/>
      <c r="CJ22" s="83"/>
      <c r="CK22" s="83"/>
      <c r="CL22" s="83"/>
      <c r="CM22" s="84"/>
      <c r="CN22" s="83"/>
      <c r="CO22" s="83"/>
      <c r="CP22" s="83">
        <v>1</v>
      </c>
      <c r="CQ22" s="83"/>
      <c r="CR22" s="83"/>
      <c r="CS22" s="83"/>
      <c r="CT22" s="83"/>
      <c r="CU22" s="83"/>
      <c r="CV22" s="83"/>
      <c r="CW22" s="83">
        <v>1</v>
      </c>
      <c r="CX22" s="83">
        <v>2</v>
      </c>
    </row>
    <row r="23" spans="1:102" x14ac:dyDescent="0.2">
      <c r="A23" s="79" t="s">
        <v>558</v>
      </c>
      <c r="B23" s="84"/>
      <c r="C23" s="83"/>
      <c r="D23" s="83"/>
      <c r="E23" s="83"/>
      <c r="F23" s="83"/>
      <c r="G23" s="83"/>
      <c r="H23" s="83"/>
      <c r="I23" s="83"/>
      <c r="J23" s="83"/>
      <c r="K23" s="83"/>
      <c r="L23" s="84"/>
      <c r="M23" s="83"/>
      <c r="N23" s="83"/>
      <c r="O23" s="83"/>
      <c r="P23" s="83"/>
      <c r="Q23" s="83"/>
      <c r="R23" s="83"/>
      <c r="S23" s="83"/>
      <c r="T23" s="83"/>
      <c r="U23" s="83"/>
      <c r="V23" s="83"/>
      <c r="W23" s="84"/>
      <c r="X23" s="83"/>
      <c r="Y23" s="83"/>
      <c r="Z23" s="83"/>
      <c r="AA23" s="83"/>
      <c r="AB23" s="83"/>
      <c r="AC23" s="83"/>
      <c r="AD23" s="83"/>
      <c r="AE23" s="83"/>
      <c r="AF23" s="83"/>
      <c r="AG23" s="84">
        <v>1</v>
      </c>
      <c r="AH23" s="83"/>
      <c r="AI23" s="83"/>
      <c r="AJ23" s="83"/>
      <c r="AK23" s="83"/>
      <c r="AL23" s="83"/>
      <c r="AM23" s="83"/>
      <c r="AN23" s="83"/>
      <c r="AO23" s="83"/>
      <c r="AP23" s="83"/>
      <c r="AQ23" s="83">
        <v>1</v>
      </c>
      <c r="AR23" s="84"/>
      <c r="AS23" s="83"/>
      <c r="AT23" s="83"/>
      <c r="AU23" s="83"/>
      <c r="AV23" s="83"/>
      <c r="AW23" s="83"/>
      <c r="AX23" s="83"/>
      <c r="AY23" s="83"/>
      <c r="AZ23" s="83"/>
      <c r="BA23" s="83"/>
      <c r="BB23" s="83"/>
      <c r="BC23" s="84"/>
      <c r="BD23" s="83"/>
      <c r="BE23" s="83"/>
      <c r="BF23" s="83"/>
      <c r="BG23" s="83"/>
      <c r="BH23" s="83"/>
      <c r="BI23" s="83"/>
      <c r="BJ23" s="83"/>
      <c r="BK23" s="83"/>
      <c r="BL23" s="84"/>
      <c r="BM23" s="83"/>
      <c r="BN23" s="83"/>
      <c r="BO23" s="83"/>
      <c r="BP23" s="83"/>
      <c r="BQ23" s="83"/>
      <c r="BR23" s="83"/>
      <c r="BS23" s="84"/>
      <c r="BT23" s="83"/>
      <c r="BU23" s="83"/>
      <c r="BV23" s="83"/>
      <c r="BW23" s="83"/>
      <c r="BX23" s="83"/>
      <c r="BY23" s="83"/>
      <c r="BZ23" s="83"/>
      <c r="CA23" s="83"/>
      <c r="CB23" s="83"/>
      <c r="CC23" s="83"/>
      <c r="CD23" s="84">
        <v>1</v>
      </c>
      <c r="CE23" s="83"/>
      <c r="CF23" s="83"/>
      <c r="CG23" s="83"/>
      <c r="CH23" s="83"/>
      <c r="CI23" s="83"/>
      <c r="CJ23" s="83"/>
      <c r="CK23" s="83"/>
      <c r="CL23" s="83">
        <v>1</v>
      </c>
      <c r="CM23" s="84"/>
      <c r="CN23" s="83"/>
      <c r="CO23" s="83"/>
      <c r="CP23" s="83"/>
      <c r="CQ23" s="83"/>
      <c r="CR23" s="83"/>
      <c r="CS23" s="83"/>
      <c r="CT23" s="83"/>
      <c r="CU23" s="83"/>
      <c r="CV23" s="83"/>
      <c r="CW23" s="83"/>
      <c r="CX23" s="83">
        <v>2</v>
      </c>
    </row>
    <row r="24" spans="1:102" x14ac:dyDescent="0.2">
      <c r="A24" s="79" t="s">
        <v>561</v>
      </c>
      <c r="B24" s="84"/>
      <c r="C24" s="83"/>
      <c r="D24" s="83"/>
      <c r="E24" s="83"/>
      <c r="F24" s="83"/>
      <c r="G24" s="83"/>
      <c r="H24" s="83"/>
      <c r="I24" s="83"/>
      <c r="J24" s="83"/>
      <c r="K24" s="83"/>
      <c r="L24" s="84"/>
      <c r="M24" s="83"/>
      <c r="N24" s="83"/>
      <c r="O24" s="83"/>
      <c r="P24" s="83"/>
      <c r="Q24" s="83"/>
      <c r="R24" s="83"/>
      <c r="S24" s="83"/>
      <c r="T24" s="83"/>
      <c r="U24" s="83"/>
      <c r="V24" s="83"/>
      <c r="W24" s="84"/>
      <c r="X24" s="83">
        <v>1</v>
      </c>
      <c r="Y24" s="83"/>
      <c r="Z24" s="83">
        <v>1</v>
      </c>
      <c r="AA24" s="83"/>
      <c r="AB24" s="83"/>
      <c r="AC24" s="83"/>
      <c r="AD24" s="83"/>
      <c r="AE24" s="83"/>
      <c r="AF24" s="83">
        <v>2</v>
      </c>
      <c r="AG24" s="84">
        <v>1</v>
      </c>
      <c r="AH24" s="83"/>
      <c r="AI24" s="83"/>
      <c r="AJ24" s="83"/>
      <c r="AK24" s="83"/>
      <c r="AL24" s="83"/>
      <c r="AM24" s="83"/>
      <c r="AN24" s="83"/>
      <c r="AO24" s="83"/>
      <c r="AP24" s="83"/>
      <c r="AQ24" s="83">
        <v>1</v>
      </c>
      <c r="AR24" s="84"/>
      <c r="AS24" s="83"/>
      <c r="AT24" s="83"/>
      <c r="AU24" s="83"/>
      <c r="AV24" s="83"/>
      <c r="AW24" s="83"/>
      <c r="AX24" s="83"/>
      <c r="AY24" s="83"/>
      <c r="AZ24" s="83"/>
      <c r="BA24" s="83"/>
      <c r="BB24" s="83"/>
      <c r="BC24" s="84"/>
      <c r="BD24" s="83"/>
      <c r="BE24" s="83"/>
      <c r="BF24" s="83"/>
      <c r="BG24" s="83"/>
      <c r="BH24" s="83"/>
      <c r="BI24" s="83"/>
      <c r="BJ24" s="83"/>
      <c r="BK24" s="83"/>
      <c r="BL24" s="84"/>
      <c r="BM24" s="83"/>
      <c r="BN24" s="83"/>
      <c r="BO24" s="83"/>
      <c r="BP24" s="83"/>
      <c r="BQ24" s="83"/>
      <c r="BR24" s="83"/>
      <c r="BS24" s="84"/>
      <c r="BT24" s="83"/>
      <c r="BU24" s="83"/>
      <c r="BV24" s="83"/>
      <c r="BW24" s="83"/>
      <c r="BX24" s="83"/>
      <c r="BY24" s="83"/>
      <c r="BZ24" s="83"/>
      <c r="CA24" s="83"/>
      <c r="CB24" s="83"/>
      <c r="CC24" s="83"/>
      <c r="CD24" s="84"/>
      <c r="CE24" s="83"/>
      <c r="CF24" s="83"/>
      <c r="CG24" s="83"/>
      <c r="CH24" s="83"/>
      <c r="CI24" s="83"/>
      <c r="CJ24" s="83"/>
      <c r="CK24" s="83"/>
      <c r="CL24" s="83"/>
      <c r="CM24" s="84"/>
      <c r="CN24" s="83"/>
      <c r="CO24" s="83"/>
      <c r="CP24" s="83"/>
      <c r="CQ24" s="83"/>
      <c r="CR24" s="83"/>
      <c r="CS24" s="83"/>
      <c r="CT24" s="83"/>
      <c r="CU24" s="83"/>
      <c r="CV24" s="83"/>
      <c r="CW24" s="83"/>
      <c r="CX24" s="83">
        <v>3</v>
      </c>
    </row>
    <row r="25" spans="1:102" x14ac:dyDescent="0.2">
      <c r="A25" s="79" t="s">
        <v>914</v>
      </c>
      <c r="B25" s="84"/>
      <c r="C25" s="83"/>
      <c r="D25" s="83"/>
      <c r="E25" s="83"/>
      <c r="F25" s="83"/>
      <c r="G25" s="83"/>
      <c r="H25" s="83"/>
      <c r="I25" s="83"/>
      <c r="J25" s="83"/>
      <c r="K25" s="83"/>
      <c r="L25" s="84"/>
      <c r="M25" s="83"/>
      <c r="N25" s="83"/>
      <c r="O25" s="83"/>
      <c r="P25" s="83"/>
      <c r="Q25" s="83"/>
      <c r="R25" s="83"/>
      <c r="S25" s="83"/>
      <c r="T25" s="83"/>
      <c r="U25" s="83"/>
      <c r="V25" s="83"/>
      <c r="W25" s="84"/>
      <c r="X25" s="83"/>
      <c r="Y25" s="83"/>
      <c r="Z25" s="83"/>
      <c r="AA25" s="83"/>
      <c r="AB25" s="83"/>
      <c r="AC25" s="83"/>
      <c r="AD25" s="83"/>
      <c r="AE25" s="83"/>
      <c r="AF25" s="83"/>
      <c r="AG25" s="84"/>
      <c r="AH25" s="83"/>
      <c r="AI25" s="83">
        <v>1</v>
      </c>
      <c r="AJ25" s="83"/>
      <c r="AK25" s="83"/>
      <c r="AL25" s="83"/>
      <c r="AM25" s="83"/>
      <c r="AN25" s="83"/>
      <c r="AO25" s="83"/>
      <c r="AP25" s="83"/>
      <c r="AQ25" s="83">
        <v>1</v>
      </c>
      <c r="AR25" s="84"/>
      <c r="AS25" s="83"/>
      <c r="AT25" s="83"/>
      <c r="AU25" s="83"/>
      <c r="AV25" s="83"/>
      <c r="AW25" s="83"/>
      <c r="AX25" s="83"/>
      <c r="AY25" s="83"/>
      <c r="AZ25" s="83"/>
      <c r="BA25" s="83"/>
      <c r="BB25" s="83"/>
      <c r="BC25" s="84"/>
      <c r="BD25" s="83"/>
      <c r="BE25" s="83"/>
      <c r="BF25" s="83"/>
      <c r="BG25" s="83"/>
      <c r="BH25" s="83"/>
      <c r="BI25" s="83"/>
      <c r="BJ25" s="83"/>
      <c r="BK25" s="83"/>
      <c r="BL25" s="84"/>
      <c r="BM25" s="83"/>
      <c r="BN25" s="83"/>
      <c r="BO25" s="83"/>
      <c r="BP25" s="83"/>
      <c r="BQ25" s="83"/>
      <c r="BR25" s="83"/>
      <c r="BS25" s="84"/>
      <c r="BT25" s="83"/>
      <c r="BU25" s="83"/>
      <c r="BV25" s="83"/>
      <c r="BW25" s="83"/>
      <c r="BX25" s="83"/>
      <c r="BY25" s="83"/>
      <c r="BZ25" s="83"/>
      <c r="CA25" s="83"/>
      <c r="CB25" s="83"/>
      <c r="CC25" s="83"/>
      <c r="CD25" s="84"/>
      <c r="CE25" s="83"/>
      <c r="CF25" s="83"/>
      <c r="CG25" s="83"/>
      <c r="CH25" s="83"/>
      <c r="CI25" s="83"/>
      <c r="CJ25" s="83"/>
      <c r="CK25" s="83"/>
      <c r="CL25" s="83"/>
      <c r="CM25" s="84"/>
      <c r="CN25" s="83"/>
      <c r="CO25" s="83"/>
      <c r="CP25" s="83"/>
      <c r="CQ25" s="83"/>
      <c r="CR25" s="83"/>
      <c r="CS25" s="83"/>
      <c r="CT25" s="83"/>
      <c r="CU25" s="83"/>
      <c r="CV25" s="83"/>
      <c r="CW25" s="83"/>
      <c r="CX25" s="83">
        <v>1</v>
      </c>
    </row>
    <row r="26" spans="1:102" x14ac:dyDescent="0.2">
      <c r="A26" s="79" t="s">
        <v>155</v>
      </c>
      <c r="B26" s="84"/>
      <c r="C26" s="83"/>
      <c r="D26" s="83"/>
      <c r="E26" s="83"/>
      <c r="F26" s="83"/>
      <c r="G26" s="83"/>
      <c r="H26" s="83"/>
      <c r="I26" s="83"/>
      <c r="J26" s="83"/>
      <c r="K26" s="83"/>
      <c r="L26" s="84"/>
      <c r="M26" s="83"/>
      <c r="N26" s="83"/>
      <c r="O26" s="83"/>
      <c r="P26" s="83"/>
      <c r="Q26" s="83"/>
      <c r="R26" s="83"/>
      <c r="S26" s="83"/>
      <c r="T26" s="83"/>
      <c r="U26" s="83"/>
      <c r="V26" s="83"/>
      <c r="W26" s="84"/>
      <c r="X26" s="83"/>
      <c r="Y26" s="83"/>
      <c r="Z26" s="83"/>
      <c r="AA26" s="83"/>
      <c r="AB26" s="83"/>
      <c r="AC26" s="83"/>
      <c r="AD26" s="83"/>
      <c r="AE26" s="83"/>
      <c r="AF26" s="83"/>
      <c r="AG26" s="84"/>
      <c r="AH26" s="83"/>
      <c r="AI26" s="83"/>
      <c r="AJ26" s="83"/>
      <c r="AK26" s="83"/>
      <c r="AL26" s="83"/>
      <c r="AM26" s="83"/>
      <c r="AN26" s="83"/>
      <c r="AO26" s="83"/>
      <c r="AP26" s="83"/>
      <c r="AQ26" s="83"/>
      <c r="AR26" s="84"/>
      <c r="AS26" s="83"/>
      <c r="AT26" s="83"/>
      <c r="AU26" s="83"/>
      <c r="AV26" s="83"/>
      <c r="AW26" s="83"/>
      <c r="AX26" s="83"/>
      <c r="AY26" s="83"/>
      <c r="AZ26" s="83"/>
      <c r="BA26" s="83"/>
      <c r="BB26" s="83"/>
      <c r="BC26" s="84"/>
      <c r="BD26" s="83"/>
      <c r="BE26" s="83"/>
      <c r="BF26" s="83"/>
      <c r="BG26" s="83"/>
      <c r="BH26" s="83"/>
      <c r="BI26" s="83"/>
      <c r="BJ26" s="83"/>
      <c r="BK26" s="83"/>
      <c r="BL26" s="84"/>
      <c r="BM26" s="83"/>
      <c r="BN26" s="83"/>
      <c r="BO26" s="83"/>
      <c r="BP26" s="83"/>
      <c r="BQ26" s="83"/>
      <c r="BR26" s="83"/>
      <c r="BS26" s="84"/>
      <c r="BT26" s="83"/>
      <c r="BU26" s="83"/>
      <c r="BV26" s="83"/>
      <c r="BW26" s="83"/>
      <c r="BX26" s="83"/>
      <c r="BY26" s="83"/>
      <c r="BZ26" s="83"/>
      <c r="CA26" s="83"/>
      <c r="CB26" s="83"/>
      <c r="CC26" s="83"/>
      <c r="CD26" s="84"/>
      <c r="CE26" s="83"/>
      <c r="CF26" s="83"/>
      <c r="CG26" s="83"/>
      <c r="CH26" s="83"/>
      <c r="CI26" s="83"/>
      <c r="CJ26" s="83"/>
      <c r="CK26" s="83"/>
      <c r="CL26" s="83"/>
      <c r="CM26" s="84"/>
      <c r="CN26" s="83"/>
      <c r="CO26" s="83"/>
      <c r="CP26" s="83"/>
      <c r="CQ26" s="83"/>
      <c r="CR26" s="83"/>
      <c r="CS26" s="83"/>
      <c r="CT26" s="83">
        <v>1</v>
      </c>
      <c r="CU26" s="83"/>
      <c r="CV26" s="83"/>
      <c r="CW26" s="83">
        <v>1</v>
      </c>
      <c r="CX26" s="83">
        <v>1</v>
      </c>
    </row>
    <row r="27" spans="1:102" x14ac:dyDescent="0.2">
      <c r="A27" s="79" t="s">
        <v>581</v>
      </c>
      <c r="B27" s="84"/>
      <c r="C27" s="83"/>
      <c r="D27" s="83"/>
      <c r="E27" s="83"/>
      <c r="F27" s="83"/>
      <c r="G27" s="83"/>
      <c r="H27" s="83"/>
      <c r="I27" s="83"/>
      <c r="J27" s="83"/>
      <c r="K27" s="83"/>
      <c r="L27" s="84"/>
      <c r="M27" s="83"/>
      <c r="N27" s="83"/>
      <c r="O27" s="83"/>
      <c r="P27" s="83"/>
      <c r="Q27" s="83"/>
      <c r="R27" s="83"/>
      <c r="S27" s="83"/>
      <c r="T27" s="83"/>
      <c r="U27" s="83"/>
      <c r="V27" s="83"/>
      <c r="W27" s="84"/>
      <c r="X27" s="83"/>
      <c r="Y27" s="83">
        <v>1</v>
      </c>
      <c r="Z27" s="83"/>
      <c r="AA27" s="83"/>
      <c r="AB27" s="83">
        <v>1</v>
      </c>
      <c r="AC27" s="83"/>
      <c r="AD27" s="83"/>
      <c r="AE27" s="83"/>
      <c r="AF27" s="83">
        <v>2</v>
      </c>
      <c r="AG27" s="84"/>
      <c r="AH27" s="83"/>
      <c r="AI27" s="83"/>
      <c r="AJ27" s="83"/>
      <c r="AK27" s="83"/>
      <c r="AL27" s="83"/>
      <c r="AM27" s="83"/>
      <c r="AN27" s="83"/>
      <c r="AO27" s="83"/>
      <c r="AP27" s="83"/>
      <c r="AQ27" s="83"/>
      <c r="AR27" s="84"/>
      <c r="AS27" s="83">
        <v>1</v>
      </c>
      <c r="AT27" s="83"/>
      <c r="AU27" s="83"/>
      <c r="AV27" s="83"/>
      <c r="AW27" s="83"/>
      <c r="AX27" s="83"/>
      <c r="AY27" s="83"/>
      <c r="AZ27" s="83"/>
      <c r="BA27" s="83"/>
      <c r="BB27" s="83">
        <v>1</v>
      </c>
      <c r="BC27" s="84"/>
      <c r="BD27" s="83"/>
      <c r="BE27" s="83"/>
      <c r="BF27" s="83"/>
      <c r="BG27" s="83"/>
      <c r="BH27" s="83"/>
      <c r="BI27" s="83"/>
      <c r="BJ27" s="83"/>
      <c r="BK27" s="83"/>
      <c r="BL27" s="84"/>
      <c r="BM27" s="83"/>
      <c r="BN27" s="83"/>
      <c r="BO27" s="83"/>
      <c r="BP27" s="83"/>
      <c r="BQ27" s="83"/>
      <c r="BR27" s="83"/>
      <c r="BS27" s="84"/>
      <c r="BT27" s="83"/>
      <c r="BU27" s="83"/>
      <c r="BV27" s="83"/>
      <c r="BW27" s="83"/>
      <c r="BX27" s="83"/>
      <c r="BY27" s="83"/>
      <c r="BZ27" s="83"/>
      <c r="CA27" s="83"/>
      <c r="CB27" s="83"/>
      <c r="CC27" s="83"/>
      <c r="CD27" s="84"/>
      <c r="CE27" s="83"/>
      <c r="CF27" s="83"/>
      <c r="CG27" s="83"/>
      <c r="CH27" s="83"/>
      <c r="CI27" s="83"/>
      <c r="CJ27" s="83"/>
      <c r="CK27" s="83"/>
      <c r="CL27" s="83"/>
      <c r="CM27" s="84"/>
      <c r="CN27" s="83"/>
      <c r="CO27" s="83"/>
      <c r="CP27" s="83"/>
      <c r="CQ27" s="83"/>
      <c r="CR27" s="83"/>
      <c r="CS27" s="83"/>
      <c r="CT27" s="83"/>
      <c r="CU27" s="83"/>
      <c r="CV27" s="83"/>
      <c r="CW27" s="83"/>
      <c r="CX27" s="83">
        <v>3</v>
      </c>
    </row>
    <row r="28" spans="1:102" x14ac:dyDescent="0.2">
      <c r="A28" s="79" t="s">
        <v>588</v>
      </c>
      <c r="B28" s="84"/>
      <c r="C28" s="83"/>
      <c r="D28" s="83"/>
      <c r="E28" s="83"/>
      <c r="F28" s="83"/>
      <c r="G28" s="83"/>
      <c r="H28" s="83"/>
      <c r="I28" s="83"/>
      <c r="J28" s="83"/>
      <c r="K28" s="83"/>
      <c r="L28" s="84"/>
      <c r="M28" s="83"/>
      <c r="N28" s="83"/>
      <c r="O28" s="83"/>
      <c r="P28" s="83"/>
      <c r="Q28" s="83"/>
      <c r="R28" s="83"/>
      <c r="S28" s="83"/>
      <c r="T28" s="83"/>
      <c r="U28" s="83"/>
      <c r="V28" s="83"/>
      <c r="W28" s="84"/>
      <c r="X28" s="83"/>
      <c r="Y28" s="83"/>
      <c r="Z28" s="83"/>
      <c r="AA28" s="83"/>
      <c r="AB28" s="83"/>
      <c r="AC28" s="83"/>
      <c r="AD28" s="83"/>
      <c r="AE28" s="83"/>
      <c r="AF28" s="83"/>
      <c r="AG28" s="84"/>
      <c r="AH28" s="83"/>
      <c r="AI28" s="83"/>
      <c r="AJ28" s="83"/>
      <c r="AK28" s="83"/>
      <c r="AL28" s="83"/>
      <c r="AM28" s="83"/>
      <c r="AN28" s="83"/>
      <c r="AO28" s="83"/>
      <c r="AP28" s="83"/>
      <c r="AQ28" s="83"/>
      <c r="AR28" s="84"/>
      <c r="AS28" s="83"/>
      <c r="AT28" s="83"/>
      <c r="AU28" s="83"/>
      <c r="AV28" s="83"/>
      <c r="AW28" s="83"/>
      <c r="AX28" s="83"/>
      <c r="AY28" s="83">
        <v>1</v>
      </c>
      <c r="AZ28" s="83"/>
      <c r="BA28" s="83"/>
      <c r="BB28" s="83">
        <v>1</v>
      </c>
      <c r="BC28" s="84"/>
      <c r="BD28" s="83"/>
      <c r="BE28" s="83"/>
      <c r="BF28" s="83"/>
      <c r="BG28" s="83"/>
      <c r="BH28" s="83"/>
      <c r="BI28" s="83"/>
      <c r="BJ28" s="83"/>
      <c r="BK28" s="83"/>
      <c r="BL28" s="84"/>
      <c r="BM28" s="83"/>
      <c r="BN28" s="83"/>
      <c r="BO28" s="83"/>
      <c r="BP28" s="83"/>
      <c r="BQ28" s="83"/>
      <c r="BR28" s="83"/>
      <c r="BS28" s="84"/>
      <c r="BT28" s="83"/>
      <c r="BU28" s="83"/>
      <c r="BV28" s="83"/>
      <c r="BW28" s="83"/>
      <c r="BX28" s="83"/>
      <c r="BY28" s="83"/>
      <c r="BZ28" s="83"/>
      <c r="CA28" s="83"/>
      <c r="CB28" s="83"/>
      <c r="CC28" s="83"/>
      <c r="CD28" s="84"/>
      <c r="CE28" s="83"/>
      <c r="CF28" s="83"/>
      <c r="CG28" s="83"/>
      <c r="CH28" s="83"/>
      <c r="CI28" s="83"/>
      <c r="CJ28" s="83"/>
      <c r="CK28" s="83"/>
      <c r="CL28" s="83"/>
      <c r="CM28" s="84"/>
      <c r="CN28" s="83"/>
      <c r="CO28" s="83"/>
      <c r="CP28" s="83"/>
      <c r="CQ28" s="83"/>
      <c r="CR28" s="83"/>
      <c r="CS28" s="83"/>
      <c r="CT28" s="83"/>
      <c r="CU28" s="83"/>
      <c r="CV28" s="83"/>
      <c r="CW28" s="83"/>
      <c r="CX28" s="83">
        <v>1</v>
      </c>
    </row>
    <row r="29" spans="1:102" x14ac:dyDescent="0.2">
      <c r="A29" s="79" t="s">
        <v>595</v>
      </c>
      <c r="B29" s="84"/>
      <c r="C29" s="83"/>
      <c r="D29" s="83"/>
      <c r="E29" s="83"/>
      <c r="F29" s="83"/>
      <c r="G29" s="83"/>
      <c r="H29" s="83"/>
      <c r="I29" s="83"/>
      <c r="J29" s="83"/>
      <c r="K29" s="83"/>
      <c r="L29" s="84">
        <v>1</v>
      </c>
      <c r="M29" s="83"/>
      <c r="N29" s="83"/>
      <c r="O29" s="83"/>
      <c r="P29" s="83"/>
      <c r="Q29" s="83"/>
      <c r="R29" s="83"/>
      <c r="S29" s="83"/>
      <c r="T29" s="83"/>
      <c r="U29" s="83"/>
      <c r="V29" s="83">
        <v>1</v>
      </c>
      <c r="W29" s="84"/>
      <c r="X29" s="83"/>
      <c r="Y29" s="83"/>
      <c r="Z29" s="83"/>
      <c r="AA29" s="83"/>
      <c r="AB29" s="83"/>
      <c r="AC29" s="83"/>
      <c r="AD29" s="83"/>
      <c r="AE29" s="83"/>
      <c r="AF29" s="83"/>
      <c r="AG29" s="84"/>
      <c r="AH29" s="83"/>
      <c r="AI29" s="83"/>
      <c r="AJ29" s="83"/>
      <c r="AK29" s="83"/>
      <c r="AL29" s="83"/>
      <c r="AM29" s="83"/>
      <c r="AN29" s="83"/>
      <c r="AO29" s="83"/>
      <c r="AP29" s="83">
        <v>1</v>
      </c>
      <c r="AQ29" s="83">
        <v>1</v>
      </c>
      <c r="AR29" s="84"/>
      <c r="AS29" s="83"/>
      <c r="AT29" s="83"/>
      <c r="AU29" s="83">
        <v>1</v>
      </c>
      <c r="AV29" s="83"/>
      <c r="AW29" s="83">
        <v>1</v>
      </c>
      <c r="AX29" s="83"/>
      <c r="AY29" s="83">
        <v>1</v>
      </c>
      <c r="AZ29" s="83"/>
      <c r="BA29" s="83">
        <v>1</v>
      </c>
      <c r="BB29" s="83">
        <v>4</v>
      </c>
      <c r="BC29" s="84"/>
      <c r="BD29" s="83"/>
      <c r="BE29" s="83"/>
      <c r="BF29" s="83"/>
      <c r="BG29" s="83"/>
      <c r="BH29" s="83"/>
      <c r="BI29" s="83"/>
      <c r="BJ29" s="83"/>
      <c r="BK29" s="83"/>
      <c r="BL29" s="84"/>
      <c r="BM29" s="83"/>
      <c r="BN29" s="83"/>
      <c r="BO29" s="83"/>
      <c r="BP29" s="83"/>
      <c r="BQ29" s="83"/>
      <c r="BR29" s="83"/>
      <c r="BS29" s="84"/>
      <c r="BT29" s="83"/>
      <c r="BU29" s="83"/>
      <c r="BV29" s="83"/>
      <c r="BW29" s="83"/>
      <c r="BX29" s="83"/>
      <c r="BY29" s="83"/>
      <c r="BZ29" s="83">
        <v>1</v>
      </c>
      <c r="CA29" s="83"/>
      <c r="CB29" s="83"/>
      <c r="CC29" s="83">
        <v>1</v>
      </c>
      <c r="CD29" s="84"/>
      <c r="CE29" s="83"/>
      <c r="CF29" s="83"/>
      <c r="CG29" s="83"/>
      <c r="CH29" s="83"/>
      <c r="CI29" s="83"/>
      <c r="CJ29" s="83"/>
      <c r="CK29" s="83"/>
      <c r="CL29" s="83"/>
      <c r="CM29" s="84"/>
      <c r="CN29" s="83">
        <v>1</v>
      </c>
      <c r="CO29" s="83">
        <v>1</v>
      </c>
      <c r="CP29" s="83"/>
      <c r="CQ29" s="83"/>
      <c r="CR29" s="83"/>
      <c r="CS29" s="83"/>
      <c r="CT29" s="83"/>
      <c r="CU29" s="83"/>
      <c r="CV29" s="83"/>
      <c r="CW29" s="83">
        <v>2</v>
      </c>
      <c r="CX29" s="83">
        <v>9</v>
      </c>
    </row>
    <row r="30" spans="1:102" x14ac:dyDescent="0.2">
      <c r="A30" s="79" t="s">
        <v>170</v>
      </c>
      <c r="B30" s="84"/>
      <c r="C30" s="83"/>
      <c r="D30" s="83"/>
      <c r="E30" s="83"/>
      <c r="F30" s="83"/>
      <c r="G30" s="83"/>
      <c r="H30" s="83"/>
      <c r="I30" s="83"/>
      <c r="J30" s="83"/>
      <c r="K30" s="83"/>
      <c r="L30" s="84"/>
      <c r="M30" s="83"/>
      <c r="N30" s="83"/>
      <c r="O30" s="83"/>
      <c r="P30" s="83"/>
      <c r="Q30" s="83"/>
      <c r="R30" s="83"/>
      <c r="S30" s="83"/>
      <c r="T30" s="83"/>
      <c r="U30" s="83"/>
      <c r="V30" s="83"/>
      <c r="W30" s="84"/>
      <c r="X30" s="83"/>
      <c r="Y30" s="83"/>
      <c r="Z30" s="83"/>
      <c r="AA30" s="83"/>
      <c r="AB30" s="83"/>
      <c r="AC30" s="83"/>
      <c r="AD30" s="83"/>
      <c r="AE30" s="83"/>
      <c r="AF30" s="83"/>
      <c r="AG30" s="84"/>
      <c r="AH30" s="83"/>
      <c r="AI30" s="83"/>
      <c r="AJ30" s="83"/>
      <c r="AK30" s="83"/>
      <c r="AL30" s="83"/>
      <c r="AM30" s="83"/>
      <c r="AN30" s="83"/>
      <c r="AO30" s="83"/>
      <c r="AP30" s="83"/>
      <c r="AQ30" s="83"/>
      <c r="AR30" s="84"/>
      <c r="AS30" s="83"/>
      <c r="AT30" s="83"/>
      <c r="AU30" s="83"/>
      <c r="AV30" s="83"/>
      <c r="AW30" s="83"/>
      <c r="AX30" s="83"/>
      <c r="AY30" s="83"/>
      <c r="AZ30" s="83"/>
      <c r="BA30" s="83"/>
      <c r="BB30" s="83"/>
      <c r="BC30" s="84"/>
      <c r="BD30" s="83"/>
      <c r="BE30" s="83"/>
      <c r="BF30" s="83"/>
      <c r="BG30" s="83"/>
      <c r="BH30" s="83"/>
      <c r="BI30" s="83"/>
      <c r="BJ30" s="83"/>
      <c r="BK30" s="83"/>
      <c r="BL30" s="84"/>
      <c r="BM30" s="83"/>
      <c r="BN30" s="83"/>
      <c r="BO30" s="83"/>
      <c r="BP30" s="83"/>
      <c r="BQ30" s="83"/>
      <c r="BR30" s="83"/>
      <c r="BS30" s="84"/>
      <c r="BT30" s="83"/>
      <c r="BU30" s="83"/>
      <c r="BV30" s="83"/>
      <c r="BW30" s="83"/>
      <c r="BX30" s="83"/>
      <c r="BY30" s="83"/>
      <c r="BZ30" s="83"/>
      <c r="CA30" s="83"/>
      <c r="CB30" s="83"/>
      <c r="CC30" s="83"/>
      <c r="CD30" s="84">
        <v>1</v>
      </c>
      <c r="CE30" s="83"/>
      <c r="CF30" s="83"/>
      <c r="CG30" s="83"/>
      <c r="CH30" s="83"/>
      <c r="CI30" s="83"/>
      <c r="CJ30" s="83"/>
      <c r="CK30" s="83"/>
      <c r="CL30" s="83">
        <v>1</v>
      </c>
      <c r="CM30" s="84"/>
      <c r="CN30" s="83">
        <v>1</v>
      </c>
      <c r="CO30" s="83"/>
      <c r="CP30" s="83"/>
      <c r="CQ30" s="83"/>
      <c r="CR30" s="83"/>
      <c r="CS30" s="83"/>
      <c r="CT30" s="83"/>
      <c r="CU30" s="83"/>
      <c r="CV30" s="83"/>
      <c r="CW30" s="83">
        <v>1</v>
      </c>
      <c r="CX30" s="83">
        <v>2</v>
      </c>
    </row>
    <row r="31" spans="1:102" x14ac:dyDescent="0.2">
      <c r="A31" s="79" t="s">
        <v>608</v>
      </c>
      <c r="B31" s="84"/>
      <c r="C31" s="83"/>
      <c r="D31" s="83"/>
      <c r="E31" s="83"/>
      <c r="F31" s="83"/>
      <c r="G31" s="83"/>
      <c r="H31" s="83"/>
      <c r="I31" s="83"/>
      <c r="J31" s="83"/>
      <c r="K31" s="83"/>
      <c r="L31" s="84"/>
      <c r="M31" s="83"/>
      <c r="N31" s="83"/>
      <c r="O31" s="83"/>
      <c r="P31" s="83"/>
      <c r="Q31" s="83"/>
      <c r="R31" s="83"/>
      <c r="S31" s="83"/>
      <c r="T31" s="83"/>
      <c r="U31" s="83"/>
      <c r="V31" s="83"/>
      <c r="W31" s="84"/>
      <c r="X31" s="83"/>
      <c r="Y31" s="83"/>
      <c r="Z31" s="83"/>
      <c r="AA31" s="83"/>
      <c r="AB31" s="83"/>
      <c r="AC31" s="83"/>
      <c r="AD31" s="83"/>
      <c r="AE31" s="83"/>
      <c r="AF31" s="83"/>
      <c r="AG31" s="84"/>
      <c r="AH31" s="83"/>
      <c r="AI31" s="83"/>
      <c r="AJ31" s="83"/>
      <c r="AK31" s="83"/>
      <c r="AL31" s="83"/>
      <c r="AM31" s="83"/>
      <c r="AN31" s="83"/>
      <c r="AO31" s="83"/>
      <c r="AP31" s="83"/>
      <c r="AQ31" s="83"/>
      <c r="AR31" s="84"/>
      <c r="AS31" s="83"/>
      <c r="AT31" s="83"/>
      <c r="AU31" s="83"/>
      <c r="AV31" s="83"/>
      <c r="AW31" s="83"/>
      <c r="AX31" s="83"/>
      <c r="AY31" s="83"/>
      <c r="AZ31" s="83"/>
      <c r="BA31" s="83"/>
      <c r="BB31" s="83"/>
      <c r="BC31" s="84"/>
      <c r="BD31" s="83"/>
      <c r="BE31" s="83"/>
      <c r="BF31" s="83"/>
      <c r="BG31" s="83"/>
      <c r="BH31" s="83"/>
      <c r="BI31" s="83"/>
      <c r="BJ31" s="83"/>
      <c r="BK31" s="83"/>
      <c r="BL31" s="84"/>
      <c r="BM31" s="83"/>
      <c r="BN31" s="83"/>
      <c r="BO31" s="83"/>
      <c r="BP31" s="83"/>
      <c r="BQ31" s="83"/>
      <c r="BR31" s="83"/>
      <c r="BS31" s="84"/>
      <c r="BT31" s="83"/>
      <c r="BU31" s="83"/>
      <c r="BV31" s="83"/>
      <c r="BW31" s="83">
        <v>1</v>
      </c>
      <c r="BX31" s="83"/>
      <c r="BY31" s="83"/>
      <c r="BZ31" s="83">
        <v>1</v>
      </c>
      <c r="CA31" s="83"/>
      <c r="CB31" s="83"/>
      <c r="CC31" s="83">
        <v>2</v>
      </c>
      <c r="CD31" s="84"/>
      <c r="CE31" s="83"/>
      <c r="CF31" s="83"/>
      <c r="CG31" s="83"/>
      <c r="CH31" s="83"/>
      <c r="CI31" s="83"/>
      <c r="CJ31" s="83"/>
      <c r="CK31" s="83"/>
      <c r="CL31" s="83"/>
      <c r="CM31" s="84"/>
      <c r="CN31" s="83"/>
      <c r="CO31" s="83"/>
      <c r="CP31" s="83"/>
      <c r="CQ31" s="83"/>
      <c r="CR31" s="83"/>
      <c r="CS31" s="83"/>
      <c r="CT31" s="83"/>
      <c r="CU31" s="83"/>
      <c r="CV31" s="83"/>
      <c r="CW31" s="83"/>
      <c r="CX31" s="83">
        <v>2</v>
      </c>
    </row>
    <row r="32" spans="1:102" x14ac:dyDescent="0.2">
      <c r="A32" s="79" t="s">
        <v>611</v>
      </c>
      <c r="B32" s="84"/>
      <c r="C32" s="83"/>
      <c r="D32" s="83"/>
      <c r="E32" s="83"/>
      <c r="F32" s="83"/>
      <c r="G32" s="83"/>
      <c r="H32" s="83"/>
      <c r="I32" s="83"/>
      <c r="J32" s="83"/>
      <c r="K32" s="83"/>
      <c r="L32" s="84"/>
      <c r="M32" s="83"/>
      <c r="N32" s="83"/>
      <c r="O32" s="83"/>
      <c r="P32" s="83"/>
      <c r="Q32" s="83"/>
      <c r="R32" s="83"/>
      <c r="S32" s="83"/>
      <c r="T32" s="83"/>
      <c r="U32" s="83"/>
      <c r="V32" s="83"/>
      <c r="W32" s="84">
        <v>1</v>
      </c>
      <c r="X32" s="83"/>
      <c r="Y32" s="83"/>
      <c r="Z32" s="83"/>
      <c r="AA32" s="83"/>
      <c r="AB32" s="83"/>
      <c r="AC32" s="83"/>
      <c r="AD32" s="83"/>
      <c r="AE32" s="83"/>
      <c r="AF32" s="83">
        <v>1</v>
      </c>
      <c r="AG32" s="84"/>
      <c r="AH32" s="83"/>
      <c r="AI32" s="83"/>
      <c r="AJ32" s="83"/>
      <c r="AK32" s="83"/>
      <c r="AL32" s="83"/>
      <c r="AM32" s="83">
        <v>1</v>
      </c>
      <c r="AN32" s="83"/>
      <c r="AO32" s="83"/>
      <c r="AP32" s="83"/>
      <c r="AQ32" s="83">
        <v>1</v>
      </c>
      <c r="AR32" s="84"/>
      <c r="AS32" s="83">
        <v>1</v>
      </c>
      <c r="AT32" s="83"/>
      <c r="AU32" s="83"/>
      <c r="AV32" s="83"/>
      <c r="AW32" s="83"/>
      <c r="AX32" s="83"/>
      <c r="AY32" s="83"/>
      <c r="AZ32" s="83">
        <v>1</v>
      </c>
      <c r="BA32" s="83"/>
      <c r="BB32" s="83">
        <v>2</v>
      </c>
      <c r="BC32" s="84"/>
      <c r="BD32" s="83"/>
      <c r="BE32" s="83"/>
      <c r="BF32" s="83"/>
      <c r="BG32" s="83"/>
      <c r="BH32" s="83"/>
      <c r="BI32" s="83"/>
      <c r="BJ32" s="83"/>
      <c r="BK32" s="83"/>
      <c r="BL32" s="84"/>
      <c r="BM32" s="83"/>
      <c r="BN32" s="83"/>
      <c r="BO32" s="83"/>
      <c r="BP32" s="83"/>
      <c r="BQ32" s="83"/>
      <c r="BR32" s="83"/>
      <c r="BS32" s="84"/>
      <c r="BT32" s="83">
        <v>1</v>
      </c>
      <c r="BU32" s="83"/>
      <c r="BV32" s="83"/>
      <c r="BW32" s="83"/>
      <c r="BX32" s="83"/>
      <c r="BY32" s="83"/>
      <c r="BZ32" s="83">
        <v>1</v>
      </c>
      <c r="CA32" s="83"/>
      <c r="CB32" s="83">
        <v>1</v>
      </c>
      <c r="CC32" s="83">
        <v>3</v>
      </c>
      <c r="CD32" s="84"/>
      <c r="CE32" s="83"/>
      <c r="CF32" s="83"/>
      <c r="CG32" s="83"/>
      <c r="CH32" s="83"/>
      <c r="CI32" s="83"/>
      <c r="CJ32" s="83"/>
      <c r="CK32" s="83"/>
      <c r="CL32" s="83"/>
      <c r="CM32" s="84"/>
      <c r="CN32" s="83"/>
      <c r="CO32" s="83"/>
      <c r="CP32" s="83"/>
      <c r="CQ32" s="83"/>
      <c r="CR32" s="83"/>
      <c r="CS32" s="83"/>
      <c r="CT32" s="83"/>
      <c r="CU32" s="83"/>
      <c r="CV32" s="83"/>
      <c r="CW32" s="83"/>
      <c r="CX32" s="83">
        <v>7</v>
      </c>
    </row>
    <row r="33" spans="1:102" x14ac:dyDescent="0.2">
      <c r="A33" s="79" t="s">
        <v>177</v>
      </c>
      <c r="B33" s="84"/>
      <c r="C33" s="83"/>
      <c r="D33" s="83"/>
      <c r="E33" s="83"/>
      <c r="F33" s="83"/>
      <c r="G33" s="83"/>
      <c r="H33" s="83"/>
      <c r="I33" s="83"/>
      <c r="J33" s="83"/>
      <c r="K33" s="83"/>
      <c r="L33" s="84"/>
      <c r="M33" s="83"/>
      <c r="N33" s="83"/>
      <c r="O33" s="83"/>
      <c r="P33" s="83"/>
      <c r="Q33" s="83"/>
      <c r="R33" s="83"/>
      <c r="S33" s="83"/>
      <c r="T33" s="83"/>
      <c r="U33" s="83"/>
      <c r="V33" s="83"/>
      <c r="W33" s="84"/>
      <c r="X33" s="83"/>
      <c r="Y33" s="83"/>
      <c r="Z33" s="83"/>
      <c r="AA33" s="83"/>
      <c r="AB33" s="83"/>
      <c r="AC33" s="83"/>
      <c r="AD33" s="83"/>
      <c r="AE33" s="83"/>
      <c r="AF33" s="83"/>
      <c r="AG33" s="84"/>
      <c r="AH33" s="83"/>
      <c r="AI33" s="83"/>
      <c r="AJ33" s="83"/>
      <c r="AK33" s="83"/>
      <c r="AL33" s="83"/>
      <c r="AM33" s="83"/>
      <c r="AN33" s="83"/>
      <c r="AO33" s="83"/>
      <c r="AP33" s="83"/>
      <c r="AQ33" s="83"/>
      <c r="AR33" s="84"/>
      <c r="AS33" s="83"/>
      <c r="AT33" s="83"/>
      <c r="AU33" s="83"/>
      <c r="AV33" s="83"/>
      <c r="AW33" s="83"/>
      <c r="AX33" s="83"/>
      <c r="AY33" s="83"/>
      <c r="AZ33" s="83"/>
      <c r="BA33" s="83"/>
      <c r="BB33" s="83"/>
      <c r="BC33" s="84"/>
      <c r="BD33" s="83"/>
      <c r="BE33" s="83"/>
      <c r="BF33" s="83"/>
      <c r="BG33" s="83">
        <v>1</v>
      </c>
      <c r="BH33" s="83"/>
      <c r="BI33" s="83"/>
      <c r="BJ33" s="83"/>
      <c r="BK33" s="83">
        <v>1</v>
      </c>
      <c r="BL33" s="84"/>
      <c r="BM33" s="83"/>
      <c r="BN33" s="83"/>
      <c r="BO33" s="83"/>
      <c r="BP33" s="83"/>
      <c r="BQ33" s="83"/>
      <c r="BR33" s="83"/>
      <c r="BS33" s="84"/>
      <c r="BT33" s="83"/>
      <c r="BU33" s="83"/>
      <c r="BV33" s="83"/>
      <c r="BW33" s="83"/>
      <c r="BX33" s="83"/>
      <c r="BY33" s="83"/>
      <c r="BZ33" s="83"/>
      <c r="CA33" s="83"/>
      <c r="CB33" s="83"/>
      <c r="CC33" s="83"/>
      <c r="CD33" s="84"/>
      <c r="CE33" s="83"/>
      <c r="CF33" s="83"/>
      <c r="CG33" s="83"/>
      <c r="CH33" s="83"/>
      <c r="CI33" s="83"/>
      <c r="CJ33" s="83"/>
      <c r="CK33" s="83"/>
      <c r="CL33" s="83"/>
      <c r="CM33" s="84"/>
      <c r="CN33" s="83">
        <v>1</v>
      </c>
      <c r="CO33" s="83"/>
      <c r="CP33" s="83"/>
      <c r="CQ33" s="83"/>
      <c r="CR33" s="83"/>
      <c r="CS33" s="83"/>
      <c r="CT33" s="83"/>
      <c r="CU33" s="83"/>
      <c r="CV33" s="83"/>
      <c r="CW33" s="83">
        <v>1</v>
      </c>
      <c r="CX33" s="83">
        <v>2</v>
      </c>
    </row>
    <row r="34" spans="1:102" x14ac:dyDescent="0.2">
      <c r="A34" s="79" t="s">
        <v>631</v>
      </c>
      <c r="B34" s="84"/>
      <c r="C34" s="83"/>
      <c r="D34" s="83"/>
      <c r="E34" s="83"/>
      <c r="F34" s="83"/>
      <c r="G34" s="83"/>
      <c r="H34" s="83"/>
      <c r="I34" s="83"/>
      <c r="J34" s="83"/>
      <c r="K34" s="83"/>
      <c r="L34" s="84"/>
      <c r="M34" s="83"/>
      <c r="N34" s="83"/>
      <c r="O34" s="83"/>
      <c r="P34" s="83"/>
      <c r="Q34" s="83"/>
      <c r="R34" s="83"/>
      <c r="S34" s="83"/>
      <c r="T34" s="83"/>
      <c r="U34" s="83"/>
      <c r="V34" s="83"/>
      <c r="W34" s="84"/>
      <c r="X34" s="83"/>
      <c r="Y34" s="83"/>
      <c r="Z34" s="83"/>
      <c r="AA34" s="83"/>
      <c r="AB34" s="83"/>
      <c r="AC34" s="83"/>
      <c r="AD34" s="83"/>
      <c r="AE34" s="83"/>
      <c r="AF34" s="83"/>
      <c r="AG34" s="84"/>
      <c r="AH34" s="83"/>
      <c r="AI34" s="83"/>
      <c r="AJ34" s="83"/>
      <c r="AK34" s="83"/>
      <c r="AL34" s="83"/>
      <c r="AM34" s="83"/>
      <c r="AN34" s="83"/>
      <c r="AO34" s="83"/>
      <c r="AP34" s="83"/>
      <c r="AQ34" s="83"/>
      <c r="AR34" s="84"/>
      <c r="AS34" s="83"/>
      <c r="AT34" s="83"/>
      <c r="AU34" s="83"/>
      <c r="AV34" s="83"/>
      <c r="AW34" s="83"/>
      <c r="AX34" s="83"/>
      <c r="AY34" s="83"/>
      <c r="AZ34" s="83"/>
      <c r="BA34" s="83"/>
      <c r="BB34" s="83"/>
      <c r="BC34" s="84"/>
      <c r="BD34" s="83"/>
      <c r="BE34" s="83"/>
      <c r="BF34" s="83"/>
      <c r="BG34" s="83"/>
      <c r="BH34" s="83"/>
      <c r="BI34" s="83"/>
      <c r="BJ34" s="83"/>
      <c r="BK34" s="83"/>
      <c r="BL34" s="84"/>
      <c r="BM34" s="83"/>
      <c r="BN34" s="83"/>
      <c r="BO34" s="83"/>
      <c r="BP34" s="83"/>
      <c r="BQ34" s="83"/>
      <c r="BR34" s="83"/>
      <c r="BS34" s="84"/>
      <c r="BT34" s="83"/>
      <c r="BU34" s="83"/>
      <c r="BV34" s="83"/>
      <c r="BW34" s="83"/>
      <c r="BX34" s="83"/>
      <c r="BY34" s="83"/>
      <c r="BZ34" s="83"/>
      <c r="CA34" s="83"/>
      <c r="CB34" s="83"/>
      <c r="CC34" s="83"/>
      <c r="CD34" s="84"/>
      <c r="CE34" s="83"/>
      <c r="CF34" s="83"/>
      <c r="CG34" s="83"/>
      <c r="CH34" s="83"/>
      <c r="CI34" s="83"/>
      <c r="CJ34" s="83"/>
      <c r="CK34" s="83"/>
      <c r="CL34" s="83"/>
      <c r="CM34" s="84"/>
      <c r="CN34" s="83"/>
      <c r="CO34" s="83"/>
      <c r="CP34" s="83"/>
      <c r="CQ34" s="83"/>
      <c r="CR34" s="83"/>
      <c r="CS34" s="83"/>
      <c r="CT34" s="83"/>
      <c r="CU34" s="83"/>
      <c r="CV34" s="83">
        <v>1</v>
      </c>
      <c r="CW34" s="83">
        <v>1</v>
      </c>
      <c r="CX34" s="83">
        <v>1</v>
      </c>
    </row>
    <row r="35" spans="1:102" x14ac:dyDescent="0.2">
      <c r="A35" s="79" t="s">
        <v>188</v>
      </c>
      <c r="B35" s="84"/>
      <c r="C35" s="83"/>
      <c r="D35" s="83"/>
      <c r="E35" s="83"/>
      <c r="F35" s="83"/>
      <c r="G35" s="83"/>
      <c r="H35" s="83"/>
      <c r="I35" s="83"/>
      <c r="J35" s="83"/>
      <c r="K35" s="83"/>
      <c r="L35" s="84"/>
      <c r="M35" s="83"/>
      <c r="N35" s="83">
        <v>1</v>
      </c>
      <c r="O35" s="83"/>
      <c r="P35" s="83"/>
      <c r="Q35" s="83"/>
      <c r="R35" s="83"/>
      <c r="S35" s="83"/>
      <c r="T35" s="83"/>
      <c r="U35" s="83"/>
      <c r="V35" s="83">
        <v>1</v>
      </c>
      <c r="W35" s="84"/>
      <c r="X35" s="83"/>
      <c r="Y35" s="83"/>
      <c r="Z35" s="83"/>
      <c r="AA35" s="83"/>
      <c r="AB35" s="83"/>
      <c r="AC35" s="83"/>
      <c r="AD35" s="83"/>
      <c r="AE35" s="83"/>
      <c r="AF35" s="83"/>
      <c r="AG35" s="84"/>
      <c r="AH35" s="83"/>
      <c r="AI35" s="83"/>
      <c r="AJ35" s="83"/>
      <c r="AK35" s="83"/>
      <c r="AL35" s="83"/>
      <c r="AM35" s="83"/>
      <c r="AN35" s="83"/>
      <c r="AO35" s="83"/>
      <c r="AP35" s="83"/>
      <c r="AQ35" s="83"/>
      <c r="AR35" s="84"/>
      <c r="AS35" s="83"/>
      <c r="AT35" s="83"/>
      <c r="AU35" s="83"/>
      <c r="AV35" s="83"/>
      <c r="AW35" s="83"/>
      <c r="AX35" s="83"/>
      <c r="AY35" s="83"/>
      <c r="AZ35" s="83"/>
      <c r="BA35" s="83"/>
      <c r="BB35" s="83"/>
      <c r="BC35" s="84"/>
      <c r="BD35" s="83"/>
      <c r="BE35" s="83"/>
      <c r="BF35" s="83"/>
      <c r="BG35" s="83"/>
      <c r="BH35" s="83"/>
      <c r="BI35" s="83"/>
      <c r="BJ35" s="83"/>
      <c r="BK35" s="83"/>
      <c r="BL35" s="84"/>
      <c r="BM35" s="83"/>
      <c r="BN35" s="83"/>
      <c r="BO35" s="83"/>
      <c r="BP35" s="83"/>
      <c r="BQ35" s="83"/>
      <c r="BR35" s="83"/>
      <c r="BS35" s="84"/>
      <c r="BT35" s="83"/>
      <c r="BU35" s="83"/>
      <c r="BV35" s="83"/>
      <c r="BW35" s="83"/>
      <c r="BX35" s="83"/>
      <c r="BY35" s="83"/>
      <c r="BZ35" s="83"/>
      <c r="CA35" s="83"/>
      <c r="CB35" s="83"/>
      <c r="CC35" s="83"/>
      <c r="CD35" s="84"/>
      <c r="CE35" s="83"/>
      <c r="CF35" s="83"/>
      <c r="CG35" s="83"/>
      <c r="CH35" s="83"/>
      <c r="CI35" s="83"/>
      <c r="CJ35" s="83"/>
      <c r="CK35" s="83"/>
      <c r="CL35" s="83"/>
      <c r="CM35" s="84"/>
      <c r="CN35" s="83"/>
      <c r="CO35" s="83"/>
      <c r="CP35" s="83"/>
      <c r="CQ35" s="83"/>
      <c r="CR35" s="83"/>
      <c r="CS35" s="83"/>
      <c r="CT35" s="83"/>
      <c r="CU35" s="83"/>
      <c r="CV35" s="83"/>
      <c r="CW35" s="83"/>
      <c r="CX35" s="83">
        <v>1</v>
      </c>
    </row>
    <row r="36" spans="1:102" x14ac:dyDescent="0.2">
      <c r="A36" s="79" t="s">
        <v>655</v>
      </c>
      <c r="B36" s="84"/>
      <c r="C36" s="83"/>
      <c r="D36" s="83"/>
      <c r="E36" s="83"/>
      <c r="F36" s="83"/>
      <c r="G36" s="83"/>
      <c r="H36" s="83"/>
      <c r="I36" s="83"/>
      <c r="J36" s="83"/>
      <c r="K36" s="83"/>
      <c r="L36" s="84"/>
      <c r="M36" s="83"/>
      <c r="N36" s="83"/>
      <c r="O36" s="83"/>
      <c r="P36" s="83"/>
      <c r="Q36" s="83"/>
      <c r="R36" s="83"/>
      <c r="S36" s="83"/>
      <c r="T36" s="83"/>
      <c r="U36" s="83"/>
      <c r="V36" s="83"/>
      <c r="W36" s="84"/>
      <c r="X36" s="83"/>
      <c r="Y36" s="83"/>
      <c r="Z36" s="83"/>
      <c r="AA36" s="83"/>
      <c r="AB36" s="83"/>
      <c r="AC36" s="83"/>
      <c r="AD36" s="83"/>
      <c r="AE36" s="83"/>
      <c r="AF36" s="83"/>
      <c r="AG36" s="84"/>
      <c r="AH36" s="83"/>
      <c r="AI36" s="83"/>
      <c r="AJ36" s="83"/>
      <c r="AK36" s="83"/>
      <c r="AL36" s="83"/>
      <c r="AM36" s="83"/>
      <c r="AN36" s="83"/>
      <c r="AO36" s="83"/>
      <c r="AP36" s="83"/>
      <c r="AQ36" s="83"/>
      <c r="AR36" s="84"/>
      <c r="AS36" s="83"/>
      <c r="AT36" s="83"/>
      <c r="AU36" s="83"/>
      <c r="AV36" s="83"/>
      <c r="AW36" s="83"/>
      <c r="AX36" s="83"/>
      <c r="AY36" s="83"/>
      <c r="AZ36" s="83"/>
      <c r="BA36" s="83"/>
      <c r="BB36" s="83"/>
      <c r="BC36" s="84"/>
      <c r="BD36" s="83"/>
      <c r="BE36" s="83"/>
      <c r="BF36" s="83"/>
      <c r="BG36" s="83"/>
      <c r="BH36" s="83"/>
      <c r="BI36" s="83"/>
      <c r="BJ36" s="83"/>
      <c r="BK36" s="83"/>
      <c r="BL36" s="84"/>
      <c r="BM36" s="83"/>
      <c r="BN36" s="83"/>
      <c r="BO36" s="83"/>
      <c r="BP36" s="83"/>
      <c r="BQ36" s="83"/>
      <c r="BR36" s="83"/>
      <c r="BS36" s="84"/>
      <c r="BT36" s="83">
        <v>1</v>
      </c>
      <c r="BU36" s="83"/>
      <c r="BV36" s="83"/>
      <c r="BW36" s="83"/>
      <c r="BX36" s="83"/>
      <c r="BY36" s="83"/>
      <c r="BZ36" s="83"/>
      <c r="CA36" s="83"/>
      <c r="CB36" s="83"/>
      <c r="CC36" s="83">
        <v>1</v>
      </c>
      <c r="CD36" s="84"/>
      <c r="CE36" s="83"/>
      <c r="CF36" s="83"/>
      <c r="CG36" s="83"/>
      <c r="CH36" s="83"/>
      <c r="CI36" s="83"/>
      <c r="CJ36" s="83"/>
      <c r="CK36" s="83"/>
      <c r="CL36" s="83"/>
      <c r="CM36" s="84"/>
      <c r="CN36" s="83"/>
      <c r="CO36" s="83"/>
      <c r="CP36" s="83"/>
      <c r="CQ36" s="83"/>
      <c r="CR36" s="83"/>
      <c r="CS36" s="83"/>
      <c r="CT36" s="83"/>
      <c r="CU36" s="83"/>
      <c r="CV36" s="83"/>
      <c r="CW36" s="83"/>
      <c r="CX36" s="83">
        <v>1</v>
      </c>
    </row>
    <row r="37" spans="1:102" x14ac:dyDescent="0.2">
      <c r="A37" s="79" t="s">
        <v>400</v>
      </c>
      <c r="B37" s="84"/>
      <c r="C37" s="83"/>
      <c r="D37" s="83"/>
      <c r="E37" s="83"/>
      <c r="F37" s="83"/>
      <c r="G37" s="83"/>
      <c r="H37" s="83"/>
      <c r="I37" s="83"/>
      <c r="J37" s="83"/>
      <c r="K37" s="83"/>
      <c r="L37" s="84"/>
      <c r="M37" s="83"/>
      <c r="N37" s="83"/>
      <c r="O37" s="83"/>
      <c r="P37" s="83"/>
      <c r="Q37" s="83"/>
      <c r="R37" s="83"/>
      <c r="S37" s="83"/>
      <c r="T37" s="83"/>
      <c r="U37" s="83"/>
      <c r="V37" s="83"/>
      <c r="W37" s="84"/>
      <c r="X37" s="83"/>
      <c r="Y37" s="83"/>
      <c r="Z37" s="83"/>
      <c r="AA37" s="83"/>
      <c r="AB37" s="83"/>
      <c r="AC37" s="83"/>
      <c r="AD37" s="83"/>
      <c r="AE37" s="83"/>
      <c r="AF37" s="83"/>
      <c r="AG37" s="84">
        <v>1</v>
      </c>
      <c r="AH37" s="83"/>
      <c r="AI37" s="83"/>
      <c r="AJ37" s="83"/>
      <c r="AK37" s="83"/>
      <c r="AL37" s="83"/>
      <c r="AM37" s="83"/>
      <c r="AN37" s="83"/>
      <c r="AO37" s="83"/>
      <c r="AP37" s="83"/>
      <c r="AQ37" s="83">
        <v>1</v>
      </c>
      <c r="AR37" s="84"/>
      <c r="AS37" s="83"/>
      <c r="AT37" s="83"/>
      <c r="AU37" s="83"/>
      <c r="AV37" s="83"/>
      <c r="AW37" s="83"/>
      <c r="AX37" s="83"/>
      <c r="AY37" s="83"/>
      <c r="AZ37" s="83">
        <v>1</v>
      </c>
      <c r="BA37" s="83"/>
      <c r="BB37" s="83">
        <v>1</v>
      </c>
      <c r="BC37" s="84"/>
      <c r="BD37" s="83"/>
      <c r="BE37" s="83"/>
      <c r="BF37" s="83"/>
      <c r="BG37" s="83"/>
      <c r="BH37" s="83"/>
      <c r="BI37" s="83"/>
      <c r="BJ37" s="83"/>
      <c r="BK37" s="83"/>
      <c r="BL37" s="84"/>
      <c r="BM37" s="83"/>
      <c r="BN37" s="83"/>
      <c r="BO37" s="83"/>
      <c r="BP37" s="83"/>
      <c r="BQ37" s="83"/>
      <c r="BR37" s="83"/>
      <c r="BS37" s="84"/>
      <c r="BT37" s="83"/>
      <c r="BU37" s="83"/>
      <c r="BV37" s="83"/>
      <c r="BW37" s="83"/>
      <c r="BX37" s="83"/>
      <c r="BY37" s="83"/>
      <c r="BZ37" s="83"/>
      <c r="CA37" s="83">
        <v>1</v>
      </c>
      <c r="CB37" s="83"/>
      <c r="CC37" s="83">
        <v>1</v>
      </c>
      <c r="CD37" s="84">
        <v>1</v>
      </c>
      <c r="CE37" s="83"/>
      <c r="CF37" s="83"/>
      <c r="CG37" s="83"/>
      <c r="CH37" s="83"/>
      <c r="CI37" s="83"/>
      <c r="CJ37" s="83"/>
      <c r="CK37" s="83"/>
      <c r="CL37" s="83">
        <v>1</v>
      </c>
      <c r="CM37" s="84"/>
      <c r="CN37" s="83"/>
      <c r="CO37" s="83"/>
      <c r="CP37" s="83"/>
      <c r="CQ37" s="83"/>
      <c r="CR37" s="83"/>
      <c r="CS37" s="83"/>
      <c r="CT37" s="83"/>
      <c r="CU37" s="83"/>
      <c r="CV37" s="83"/>
      <c r="CW37" s="83"/>
      <c r="CX37" s="83">
        <v>4</v>
      </c>
    </row>
    <row r="38" spans="1:102" x14ac:dyDescent="0.2">
      <c r="A38" s="79" t="s">
        <v>660</v>
      </c>
      <c r="B38" s="84"/>
      <c r="C38" s="83"/>
      <c r="D38" s="83"/>
      <c r="E38" s="83"/>
      <c r="F38" s="83"/>
      <c r="G38" s="83"/>
      <c r="H38" s="83"/>
      <c r="I38" s="83"/>
      <c r="J38" s="83"/>
      <c r="K38" s="83"/>
      <c r="L38" s="84"/>
      <c r="M38" s="83"/>
      <c r="N38" s="83"/>
      <c r="O38" s="83"/>
      <c r="P38" s="83"/>
      <c r="Q38" s="83"/>
      <c r="R38" s="83"/>
      <c r="S38" s="83"/>
      <c r="T38" s="83"/>
      <c r="U38" s="83"/>
      <c r="V38" s="83"/>
      <c r="W38" s="84"/>
      <c r="X38" s="83"/>
      <c r="Y38" s="83"/>
      <c r="Z38" s="83"/>
      <c r="AA38" s="83"/>
      <c r="AB38" s="83"/>
      <c r="AC38" s="83"/>
      <c r="AD38" s="83"/>
      <c r="AE38" s="83"/>
      <c r="AF38" s="83"/>
      <c r="AG38" s="84"/>
      <c r="AH38" s="83"/>
      <c r="AI38" s="83"/>
      <c r="AJ38" s="83"/>
      <c r="AK38" s="83"/>
      <c r="AL38" s="83"/>
      <c r="AM38" s="83"/>
      <c r="AN38" s="83"/>
      <c r="AO38" s="83"/>
      <c r="AP38" s="83"/>
      <c r="AQ38" s="83"/>
      <c r="AR38" s="84"/>
      <c r="AS38" s="83"/>
      <c r="AT38" s="83"/>
      <c r="AU38" s="83"/>
      <c r="AV38" s="83"/>
      <c r="AW38" s="83"/>
      <c r="AX38" s="83"/>
      <c r="AY38" s="83"/>
      <c r="AZ38" s="83"/>
      <c r="BA38" s="83"/>
      <c r="BB38" s="83"/>
      <c r="BC38" s="84"/>
      <c r="BD38" s="83"/>
      <c r="BE38" s="83"/>
      <c r="BF38" s="83"/>
      <c r="BG38" s="83"/>
      <c r="BH38" s="83"/>
      <c r="BI38" s="83"/>
      <c r="BJ38" s="83"/>
      <c r="BK38" s="83"/>
      <c r="BL38" s="84"/>
      <c r="BM38" s="83"/>
      <c r="BN38" s="83"/>
      <c r="BO38" s="83"/>
      <c r="BP38" s="83"/>
      <c r="BQ38" s="83"/>
      <c r="BR38" s="83"/>
      <c r="BS38" s="84">
        <v>1</v>
      </c>
      <c r="BT38" s="83"/>
      <c r="BU38" s="83"/>
      <c r="BV38" s="83"/>
      <c r="BW38" s="83"/>
      <c r="BX38" s="83"/>
      <c r="BY38" s="83"/>
      <c r="BZ38" s="83"/>
      <c r="CA38" s="83"/>
      <c r="CB38" s="83"/>
      <c r="CC38" s="83">
        <v>1</v>
      </c>
      <c r="CD38" s="84"/>
      <c r="CE38" s="83"/>
      <c r="CF38" s="83"/>
      <c r="CG38" s="83"/>
      <c r="CH38" s="83"/>
      <c r="CI38" s="83"/>
      <c r="CJ38" s="83"/>
      <c r="CK38" s="83"/>
      <c r="CL38" s="83"/>
      <c r="CM38" s="84"/>
      <c r="CN38" s="83"/>
      <c r="CO38" s="83"/>
      <c r="CP38" s="83"/>
      <c r="CQ38" s="83"/>
      <c r="CR38" s="83"/>
      <c r="CS38" s="83"/>
      <c r="CT38" s="83"/>
      <c r="CU38" s="83"/>
      <c r="CV38" s="83"/>
      <c r="CW38" s="83"/>
      <c r="CX38" s="83">
        <v>1</v>
      </c>
    </row>
    <row r="39" spans="1:102" x14ac:dyDescent="0.2">
      <c r="A39" s="79" t="s">
        <v>410</v>
      </c>
      <c r="B39" s="84"/>
      <c r="C39" s="83"/>
      <c r="D39" s="83"/>
      <c r="E39" s="83"/>
      <c r="F39" s="83"/>
      <c r="G39" s="83"/>
      <c r="H39" s="83"/>
      <c r="I39" s="83"/>
      <c r="J39" s="83"/>
      <c r="K39" s="83"/>
      <c r="L39" s="84"/>
      <c r="M39" s="83"/>
      <c r="N39" s="83"/>
      <c r="O39" s="83"/>
      <c r="P39" s="83"/>
      <c r="Q39" s="83"/>
      <c r="R39" s="83"/>
      <c r="S39" s="83"/>
      <c r="T39" s="83"/>
      <c r="U39" s="83"/>
      <c r="V39" s="83"/>
      <c r="W39" s="84"/>
      <c r="X39" s="83"/>
      <c r="Y39" s="83"/>
      <c r="Z39" s="83"/>
      <c r="AA39" s="83"/>
      <c r="AB39" s="83"/>
      <c r="AC39" s="83"/>
      <c r="AD39" s="83"/>
      <c r="AE39" s="83"/>
      <c r="AF39" s="83"/>
      <c r="AG39" s="84"/>
      <c r="AH39" s="83"/>
      <c r="AI39" s="83"/>
      <c r="AJ39" s="83">
        <v>1</v>
      </c>
      <c r="AK39" s="83"/>
      <c r="AL39" s="83"/>
      <c r="AM39" s="83"/>
      <c r="AN39" s="83"/>
      <c r="AO39" s="83"/>
      <c r="AP39" s="83"/>
      <c r="AQ39" s="83">
        <v>1</v>
      </c>
      <c r="AR39" s="84"/>
      <c r="AS39" s="83"/>
      <c r="AT39" s="83"/>
      <c r="AU39" s="83"/>
      <c r="AV39" s="83"/>
      <c r="AW39" s="83"/>
      <c r="AX39" s="83"/>
      <c r="AY39" s="83"/>
      <c r="AZ39" s="83"/>
      <c r="BA39" s="83"/>
      <c r="BB39" s="83"/>
      <c r="BC39" s="84"/>
      <c r="BD39" s="83"/>
      <c r="BE39" s="83"/>
      <c r="BF39" s="83"/>
      <c r="BG39" s="83"/>
      <c r="BH39" s="83"/>
      <c r="BI39" s="83"/>
      <c r="BJ39" s="83"/>
      <c r="BK39" s="83"/>
      <c r="BL39" s="84"/>
      <c r="BM39" s="83"/>
      <c r="BN39" s="83"/>
      <c r="BO39" s="83"/>
      <c r="BP39" s="83"/>
      <c r="BQ39" s="83"/>
      <c r="BR39" s="83"/>
      <c r="BS39" s="84"/>
      <c r="BT39" s="83"/>
      <c r="BU39" s="83"/>
      <c r="BV39" s="83"/>
      <c r="BW39" s="83"/>
      <c r="BX39" s="83"/>
      <c r="BY39" s="83"/>
      <c r="BZ39" s="83"/>
      <c r="CA39" s="83"/>
      <c r="CB39" s="83"/>
      <c r="CC39" s="83"/>
      <c r="CD39" s="84"/>
      <c r="CE39" s="83"/>
      <c r="CF39" s="83"/>
      <c r="CG39" s="83"/>
      <c r="CH39" s="83"/>
      <c r="CI39" s="83"/>
      <c r="CJ39" s="83"/>
      <c r="CK39" s="83"/>
      <c r="CL39" s="83"/>
      <c r="CM39" s="84"/>
      <c r="CN39" s="83"/>
      <c r="CO39" s="83"/>
      <c r="CP39" s="83"/>
      <c r="CQ39" s="83"/>
      <c r="CR39" s="83"/>
      <c r="CS39" s="83"/>
      <c r="CT39" s="83"/>
      <c r="CU39" s="83"/>
      <c r="CV39" s="83"/>
      <c r="CW39" s="83"/>
      <c r="CX39" s="83">
        <v>1</v>
      </c>
    </row>
    <row r="40" spans="1:102" x14ac:dyDescent="0.2">
      <c r="A40" s="79" t="s">
        <v>667</v>
      </c>
      <c r="B40" s="84"/>
      <c r="C40" s="83"/>
      <c r="D40" s="83"/>
      <c r="E40" s="83"/>
      <c r="F40" s="83"/>
      <c r="G40" s="83"/>
      <c r="H40" s="83"/>
      <c r="I40" s="83"/>
      <c r="J40" s="83"/>
      <c r="K40" s="83"/>
      <c r="L40" s="84"/>
      <c r="M40" s="83"/>
      <c r="N40" s="83"/>
      <c r="O40" s="83"/>
      <c r="P40" s="83"/>
      <c r="Q40" s="83"/>
      <c r="R40" s="83"/>
      <c r="S40" s="83"/>
      <c r="T40" s="83"/>
      <c r="U40" s="83"/>
      <c r="V40" s="83"/>
      <c r="W40" s="84"/>
      <c r="X40" s="83">
        <v>1</v>
      </c>
      <c r="Y40" s="83"/>
      <c r="Z40" s="83"/>
      <c r="AA40" s="83">
        <v>1</v>
      </c>
      <c r="AB40" s="83"/>
      <c r="AC40" s="83"/>
      <c r="AD40" s="83"/>
      <c r="AE40" s="83"/>
      <c r="AF40" s="83">
        <v>2</v>
      </c>
      <c r="AG40" s="84">
        <v>1</v>
      </c>
      <c r="AH40" s="83"/>
      <c r="AI40" s="83"/>
      <c r="AJ40" s="83"/>
      <c r="AK40" s="83"/>
      <c r="AL40" s="83">
        <v>1</v>
      </c>
      <c r="AM40" s="83"/>
      <c r="AN40" s="83"/>
      <c r="AO40" s="83"/>
      <c r="AP40" s="83"/>
      <c r="AQ40" s="83">
        <v>2</v>
      </c>
      <c r="AR40" s="84"/>
      <c r="AS40" s="83"/>
      <c r="AT40" s="83"/>
      <c r="AU40" s="83"/>
      <c r="AV40" s="83"/>
      <c r="AW40" s="83"/>
      <c r="AX40" s="83"/>
      <c r="AY40" s="83"/>
      <c r="AZ40" s="83"/>
      <c r="BA40" s="83"/>
      <c r="BB40" s="83"/>
      <c r="BC40" s="84"/>
      <c r="BD40" s="83"/>
      <c r="BE40" s="83"/>
      <c r="BF40" s="83"/>
      <c r="BG40" s="83"/>
      <c r="BH40" s="83"/>
      <c r="BI40" s="83"/>
      <c r="BJ40" s="83"/>
      <c r="BK40" s="83"/>
      <c r="BL40" s="84"/>
      <c r="BM40" s="83"/>
      <c r="BN40" s="83"/>
      <c r="BO40" s="83"/>
      <c r="BP40" s="83"/>
      <c r="BQ40" s="83"/>
      <c r="BR40" s="83"/>
      <c r="BS40" s="84"/>
      <c r="BT40" s="83"/>
      <c r="BU40" s="83"/>
      <c r="BV40" s="83"/>
      <c r="BW40" s="83"/>
      <c r="BX40" s="83"/>
      <c r="BY40" s="83"/>
      <c r="BZ40" s="83"/>
      <c r="CA40" s="83"/>
      <c r="CB40" s="83"/>
      <c r="CC40" s="83"/>
      <c r="CD40" s="84"/>
      <c r="CE40" s="83"/>
      <c r="CF40" s="83"/>
      <c r="CG40" s="83"/>
      <c r="CH40" s="83"/>
      <c r="CI40" s="83"/>
      <c r="CJ40" s="83"/>
      <c r="CK40" s="83"/>
      <c r="CL40" s="83"/>
      <c r="CM40" s="84"/>
      <c r="CN40" s="83"/>
      <c r="CO40" s="83"/>
      <c r="CP40" s="83"/>
      <c r="CQ40" s="83"/>
      <c r="CR40" s="83"/>
      <c r="CS40" s="83"/>
      <c r="CT40" s="83"/>
      <c r="CU40" s="83"/>
      <c r="CV40" s="83"/>
      <c r="CW40" s="83"/>
      <c r="CX40" s="83">
        <v>4</v>
      </c>
    </row>
    <row r="41" spans="1:102" x14ac:dyDescent="0.2">
      <c r="A41" s="79" t="s">
        <v>682</v>
      </c>
      <c r="B41" s="84"/>
      <c r="C41" s="83"/>
      <c r="D41" s="83"/>
      <c r="E41" s="83"/>
      <c r="F41" s="83"/>
      <c r="G41" s="83"/>
      <c r="H41" s="83"/>
      <c r="I41" s="83"/>
      <c r="J41" s="83"/>
      <c r="K41" s="83"/>
      <c r="L41" s="84"/>
      <c r="M41" s="83"/>
      <c r="N41" s="83"/>
      <c r="O41" s="83"/>
      <c r="P41" s="83"/>
      <c r="Q41" s="83"/>
      <c r="R41" s="83"/>
      <c r="S41" s="83"/>
      <c r="T41" s="83"/>
      <c r="U41" s="83"/>
      <c r="V41" s="83"/>
      <c r="W41" s="84"/>
      <c r="X41" s="83"/>
      <c r="Y41" s="83"/>
      <c r="Z41" s="83"/>
      <c r="AA41" s="83"/>
      <c r="AB41" s="83"/>
      <c r="AC41" s="83"/>
      <c r="AD41" s="83"/>
      <c r="AE41" s="83"/>
      <c r="AF41" s="83"/>
      <c r="AG41" s="84"/>
      <c r="AH41" s="83">
        <v>1</v>
      </c>
      <c r="AI41" s="83"/>
      <c r="AJ41" s="83">
        <v>1</v>
      </c>
      <c r="AK41" s="83"/>
      <c r="AL41" s="83"/>
      <c r="AM41" s="83"/>
      <c r="AN41" s="83"/>
      <c r="AO41" s="83"/>
      <c r="AP41" s="83"/>
      <c r="AQ41" s="83">
        <v>2</v>
      </c>
      <c r="AR41" s="84"/>
      <c r="AS41" s="83"/>
      <c r="AT41" s="83"/>
      <c r="AU41" s="83"/>
      <c r="AV41" s="83"/>
      <c r="AW41" s="83"/>
      <c r="AX41" s="83"/>
      <c r="AY41" s="83"/>
      <c r="AZ41" s="83"/>
      <c r="BA41" s="83"/>
      <c r="BB41" s="83"/>
      <c r="BC41" s="84"/>
      <c r="BD41" s="83"/>
      <c r="BE41" s="83"/>
      <c r="BF41" s="83"/>
      <c r="BG41" s="83"/>
      <c r="BH41" s="83"/>
      <c r="BI41" s="83"/>
      <c r="BJ41" s="83"/>
      <c r="BK41" s="83"/>
      <c r="BL41" s="84"/>
      <c r="BM41" s="83"/>
      <c r="BN41" s="83"/>
      <c r="BO41" s="83"/>
      <c r="BP41" s="83"/>
      <c r="BQ41" s="83"/>
      <c r="BR41" s="83"/>
      <c r="BS41" s="84"/>
      <c r="BT41" s="83"/>
      <c r="BU41" s="83"/>
      <c r="BV41" s="83"/>
      <c r="BW41" s="83"/>
      <c r="BX41" s="83"/>
      <c r="BY41" s="83"/>
      <c r="BZ41" s="83"/>
      <c r="CA41" s="83"/>
      <c r="CB41" s="83"/>
      <c r="CC41" s="83"/>
      <c r="CD41" s="84"/>
      <c r="CE41" s="83">
        <v>1</v>
      </c>
      <c r="CF41" s="83"/>
      <c r="CG41" s="83"/>
      <c r="CH41" s="83"/>
      <c r="CI41" s="83"/>
      <c r="CJ41" s="83"/>
      <c r="CK41" s="83"/>
      <c r="CL41" s="83">
        <v>1</v>
      </c>
      <c r="CM41" s="84"/>
      <c r="CN41" s="83"/>
      <c r="CO41" s="83"/>
      <c r="CP41" s="83"/>
      <c r="CQ41" s="83"/>
      <c r="CR41" s="83"/>
      <c r="CS41" s="83"/>
      <c r="CT41" s="83"/>
      <c r="CU41" s="83">
        <v>1</v>
      </c>
      <c r="CV41" s="83"/>
      <c r="CW41" s="83">
        <v>1</v>
      </c>
      <c r="CX41" s="83">
        <v>4</v>
      </c>
    </row>
    <row r="42" spans="1:102" x14ac:dyDescent="0.2">
      <c r="A42" s="79" t="s">
        <v>690</v>
      </c>
      <c r="B42" s="84"/>
      <c r="C42" s="83"/>
      <c r="D42" s="83"/>
      <c r="E42" s="83"/>
      <c r="F42" s="83"/>
      <c r="G42" s="83"/>
      <c r="H42" s="83"/>
      <c r="I42" s="83"/>
      <c r="J42" s="83"/>
      <c r="K42" s="83"/>
      <c r="L42" s="84"/>
      <c r="M42" s="83"/>
      <c r="N42" s="83"/>
      <c r="O42" s="83"/>
      <c r="P42" s="83"/>
      <c r="Q42" s="83"/>
      <c r="R42" s="83"/>
      <c r="S42" s="83"/>
      <c r="T42" s="83"/>
      <c r="U42" s="83"/>
      <c r="V42" s="83"/>
      <c r="W42" s="84"/>
      <c r="X42" s="83">
        <v>1</v>
      </c>
      <c r="Y42" s="83"/>
      <c r="Z42" s="83"/>
      <c r="AA42" s="83"/>
      <c r="AB42" s="83"/>
      <c r="AC42" s="83"/>
      <c r="AD42" s="83"/>
      <c r="AE42" s="83"/>
      <c r="AF42" s="83">
        <v>1</v>
      </c>
      <c r="AG42" s="84">
        <v>1</v>
      </c>
      <c r="AH42" s="83"/>
      <c r="AI42" s="83"/>
      <c r="AJ42" s="83"/>
      <c r="AK42" s="83"/>
      <c r="AL42" s="83"/>
      <c r="AM42" s="83"/>
      <c r="AN42" s="83"/>
      <c r="AO42" s="83"/>
      <c r="AP42" s="83"/>
      <c r="AQ42" s="83">
        <v>1</v>
      </c>
      <c r="AR42" s="84"/>
      <c r="AS42" s="83"/>
      <c r="AT42" s="83"/>
      <c r="AU42" s="83"/>
      <c r="AV42" s="83"/>
      <c r="AW42" s="83"/>
      <c r="AX42" s="83"/>
      <c r="AY42" s="83"/>
      <c r="AZ42" s="83"/>
      <c r="BA42" s="83"/>
      <c r="BB42" s="83"/>
      <c r="BC42" s="84"/>
      <c r="BD42" s="83"/>
      <c r="BE42" s="83"/>
      <c r="BF42" s="83"/>
      <c r="BG42" s="83"/>
      <c r="BH42" s="83"/>
      <c r="BI42" s="83"/>
      <c r="BJ42" s="83"/>
      <c r="BK42" s="83"/>
      <c r="BL42" s="84"/>
      <c r="BM42" s="83"/>
      <c r="BN42" s="83"/>
      <c r="BO42" s="83"/>
      <c r="BP42" s="83"/>
      <c r="BQ42" s="83"/>
      <c r="BR42" s="83"/>
      <c r="BS42" s="84"/>
      <c r="BT42" s="83"/>
      <c r="BU42" s="83"/>
      <c r="BV42" s="83"/>
      <c r="BW42" s="83"/>
      <c r="BX42" s="83"/>
      <c r="BY42" s="83"/>
      <c r="BZ42" s="83"/>
      <c r="CA42" s="83"/>
      <c r="CB42" s="83"/>
      <c r="CC42" s="83"/>
      <c r="CD42" s="84"/>
      <c r="CE42" s="83"/>
      <c r="CF42" s="83"/>
      <c r="CG42" s="83"/>
      <c r="CH42" s="83"/>
      <c r="CI42" s="83"/>
      <c r="CJ42" s="83"/>
      <c r="CK42" s="83"/>
      <c r="CL42" s="83"/>
      <c r="CM42" s="84"/>
      <c r="CN42" s="83"/>
      <c r="CO42" s="83"/>
      <c r="CP42" s="83"/>
      <c r="CQ42" s="83"/>
      <c r="CR42" s="83"/>
      <c r="CS42" s="83"/>
      <c r="CT42" s="83"/>
      <c r="CU42" s="83"/>
      <c r="CV42" s="83"/>
      <c r="CW42" s="83"/>
      <c r="CX42" s="83">
        <v>2</v>
      </c>
    </row>
    <row r="43" spans="1:102" x14ac:dyDescent="0.2">
      <c r="A43" s="79" t="s">
        <v>693</v>
      </c>
      <c r="B43" s="84"/>
      <c r="C43" s="83"/>
      <c r="D43" s="83"/>
      <c r="E43" s="83"/>
      <c r="F43" s="83"/>
      <c r="G43" s="83"/>
      <c r="H43" s="83"/>
      <c r="I43" s="83"/>
      <c r="J43" s="83"/>
      <c r="K43" s="83"/>
      <c r="L43" s="84"/>
      <c r="M43" s="83"/>
      <c r="N43" s="83"/>
      <c r="O43" s="83"/>
      <c r="P43" s="83"/>
      <c r="Q43" s="83"/>
      <c r="R43" s="83"/>
      <c r="S43" s="83"/>
      <c r="T43" s="83"/>
      <c r="U43" s="83"/>
      <c r="V43" s="83"/>
      <c r="W43" s="84">
        <v>1</v>
      </c>
      <c r="X43" s="83"/>
      <c r="Y43" s="83"/>
      <c r="Z43" s="83"/>
      <c r="AA43" s="83"/>
      <c r="AB43" s="83"/>
      <c r="AC43" s="83"/>
      <c r="AD43" s="83"/>
      <c r="AE43" s="83"/>
      <c r="AF43" s="83">
        <v>1</v>
      </c>
      <c r="AG43" s="84"/>
      <c r="AH43" s="83"/>
      <c r="AI43" s="83"/>
      <c r="AJ43" s="83"/>
      <c r="AK43" s="83"/>
      <c r="AL43" s="83"/>
      <c r="AM43" s="83"/>
      <c r="AN43" s="83"/>
      <c r="AO43" s="83"/>
      <c r="AP43" s="83"/>
      <c r="AQ43" s="83"/>
      <c r="AR43" s="84"/>
      <c r="AS43" s="83"/>
      <c r="AT43" s="83"/>
      <c r="AU43" s="83"/>
      <c r="AV43" s="83"/>
      <c r="AW43" s="83"/>
      <c r="AX43" s="83"/>
      <c r="AY43" s="83"/>
      <c r="AZ43" s="83"/>
      <c r="BA43" s="83"/>
      <c r="BB43" s="83"/>
      <c r="BC43" s="84"/>
      <c r="BD43" s="83"/>
      <c r="BE43" s="83">
        <v>1</v>
      </c>
      <c r="BF43" s="83"/>
      <c r="BG43" s="83"/>
      <c r="BH43" s="83"/>
      <c r="BI43" s="83"/>
      <c r="BJ43" s="83"/>
      <c r="BK43" s="83">
        <v>1</v>
      </c>
      <c r="BL43" s="84"/>
      <c r="BM43" s="83"/>
      <c r="BN43" s="83"/>
      <c r="BO43" s="83"/>
      <c r="BP43" s="83"/>
      <c r="BQ43" s="83"/>
      <c r="BR43" s="83"/>
      <c r="BS43" s="84"/>
      <c r="BT43" s="83"/>
      <c r="BU43" s="83"/>
      <c r="BV43" s="83"/>
      <c r="BW43" s="83"/>
      <c r="BX43" s="83"/>
      <c r="BY43" s="83"/>
      <c r="BZ43" s="83"/>
      <c r="CA43" s="83"/>
      <c r="CB43" s="83"/>
      <c r="CC43" s="83"/>
      <c r="CD43" s="84"/>
      <c r="CE43" s="83"/>
      <c r="CF43" s="83"/>
      <c r="CG43" s="83"/>
      <c r="CH43" s="83"/>
      <c r="CI43" s="83"/>
      <c r="CJ43" s="83"/>
      <c r="CK43" s="83"/>
      <c r="CL43" s="83"/>
      <c r="CM43" s="84">
        <v>1</v>
      </c>
      <c r="CN43" s="83"/>
      <c r="CO43" s="83"/>
      <c r="CP43" s="83"/>
      <c r="CQ43" s="83"/>
      <c r="CR43" s="83"/>
      <c r="CS43" s="83"/>
      <c r="CT43" s="83"/>
      <c r="CU43" s="83"/>
      <c r="CV43" s="83"/>
      <c r="CW43" s="83">
        <v>1</v>
      </c>
      <c r="CX43" s="83">
        <v>3</v>
      </c>
    </row>
    <row r="44" spans="1:102" x14ac:dyDescent="0.2">
      <c r="A44" s="79" t="s">
        <v>413</v>
      </c>
      <c r="B44" s="84"/>
      <c r="C44" s="83"/>
      <c r="D44" s="83"/>
      <c r="E44" s="83"/>
      <c r="F44" s="83"/>
      <c r="G44" s="83"/>
      <c r="H44" s="83"/>
      <c r="I44" s="83"/>
      <c r="J44" s="83">
        <v>1</v>
      </c>
      <c r="K44" s="83">
        <v>1</v>
      </c>
      <c r="L44" s="84"/>
      <c r="M44" s="83"/>
      <c r="N44" s="83"/>
      <c r="O44" s="83"/>
      <c r="P44" s="83"/>
      <c r="Q44" s="83"/>
      <c r="R44" s="83"/>
      <c r="S44" s="83"/>
      <c r="T44" s="83"/>
      <c r="U44" s="83"/>
      <c r="V44" s="83"/>
      <c r="W44" s="84"/>
      <c r="X44" s="83"/>
      <c r="Y44" s="83"/>
      <c r="Z44" s="83"/>
      <c r="AA44" s="83"/>
      <c r="AB44" s="83"/>
      <c r="AC44" s="83"/>
      <c r="AD44" s="83"/>
      <c r="AE44" s="83"/>
      <c r="AF44" s="83"/>
      <c r="AG44" s="84"/>
      <c r="AH44" s="83"/>
      <c r="AI44" s="83"/>
      <c r="AJ44" s="83"/>
      <c r="AK44" s="83"/>
      <c r="AL44" s="83"/>
      <c r="AM44" s="83"/>
      <c r="AN44" s="83"/>
      <c r="AO44" s="83"/>
      <c r="AP44" s="83"/>
      <c r="AQ44" s="83"/>
      <c r="AR44" s="84"/>
      <c r="AS44" s="83"/>
      <c r="AT44" s="83"/>
      <c r="AU44" s="83">
        <v>1</v>
      </c>
      <c r="AV44" s="83"/>
      <c r="AW44" s="83"/>
      <c r="AX44" s="83"/>
      <c r="AY44" s="83"/>
      <c r="AZ44" s="83"/>
      <c r="BA44" s="83"/>
      <c r="BB44" s="83">
        <v>1</v>
      </c>
      <c r="BC44" s="84"/>
      <c r="BD44" s="83"/>
      <c r="BE44" s="83"/>
      <c r="BF44" s="83"/>
      <c r="BG44" s="83"/>
      <c r="BH44" s="83"/>
      <c r="BI44" s="83"/>
      <c r="BJ44" s="83"/>
      <c r="BK44" s="83"/>
      <c r="BL44" s="84"/>
      <c r="BM44" s="83"/>
      <c r="BN44" s="83"/>
      <c r="BO44" s="83"/>
      <c r="BP44" s="83"/>
      <c r="BQ44" s="83"/>
      <c r="BR44" s="83"/>
      <c r="BS44" s="84"/>
      <c r="BT44" s="83"/>
      <c r="BU44" s="83"/>
      <c r="BV44" s="83"/>
      <c r="BW44" s="83"/>
      <c r="BX44" s="83"/>
      <c r="BY44" s="83"/>
      <c r="BZ44" s="83"/>
      <c r="CA44" s="83"/>
      <c r="CB44" s="83"/>
      <c r="CC44" s="83"/>
      <c r="CD44" s="84"/>
      <c r="CE44" s="83"/>
      <c r="CF44" s="83"/>
      <c r="CG44" s="83"/>
      <c r="CH44" s="83"/>
      <c r="CI44" s="83"/>
      <c r="CJ44" s="83"/>
      <c r="CK44" s="83"/>
      <c r="CL44" s="83"/>
      <c r="CM44" s="84"/>
      <c r="CN44" s="83"/>
      <c r="CO44" s="83"/>
      <c r="CP44" s="83"/>
      <c r="CQ44" s="83"/>
      <c r="CR44" s="83">
        <v>1</v>
      </c>
      <c r="CS44" s="83"/>
      <c r="CT44" s="83"/>
      <c r="CU44" s="83"/>
      <c r="CV44" s="83"/>
      <c r="CW44" s="83">
        <v>1</v>
      </c>
      <c r="CX44" s="83">
        <v>3</v>
      </c>
    </row>
    <row r="45" spans="1:102" x14ac:dyDescent="0.2">
      <c r="A45" s="79" t="s">
        <v>381</v>
      </c>
      <c r="B45" s="84"/>
      <c r="C45" s="83"/>
      <c r="D45" s="83"/>
      <c r="E45" s="83"/>
      <c r="F45" s="83"/>
      <c r="G45" s="83"/>
      <c r="H45" s="83"/>
      <c r="I45" s="83"/>
      <c r="J45" s="83"/>
      <c r="K45" s="83"/>
      <c r="L45" s="84"/>
      <c r="M45" s="83"/>
      <c r="N45" s="83"/>
      <c r="O45" s="83"/>
      <c r="P45" s="83"/>
      <c r="Q45" s="83"/>
      <c r="R45" s="83"/>
      <c r="S45" s="83"/>
      <c r="T45" s="83"/>
      <c r="U45" s="83"/>
      <c r="V45" s="83"/>
      <c r="W45" s="84"/>
      <c r="X45" s="83"/>
      <c r="Y45" s="83"/>
      <c r="Z45" s="83"/>
      <c r="AA45" s="83"/>
      <c r="AB45" s="83"/>
      <c r="AC45" s="83"/>
      <c r="AD45" s="83"/>
      <c r="AE45" s="83"/>
      <c r="AF45" s="83"/>
      <c r="AG45" s="84">
        <v>1</v>
      </c>
      <c r="AH45" s="83">
        <v>1</v>
      </c>
      <c r="AI45" s="83"/>
      <c r="AJ45" s="83"/>
      <c r="AK45" s="83"/>
      <c r="AL45" s="83"/>
      <c r="AM45" s="83"/>
      <c r="AN45" s="83"/>
      <c r="AO45" s="83"/>
      <c r="AP45" s="83"/>
      <c r="AQ45" s="83">
        <v>2</v>
      </c>
      <c r="AR45" s="84"/>
      <c r="AS45" s="83"/>
      <c r="AT45" s="83"/>
      <c r="AU45" s="83"/>
      <c r="AV45" s="83"/>
      <c r="AW45" s="83"/>
      <c r="AX45" s="83"/>
      <c r="AY45" s="83"/>
      <c r="AZ45" s="83"/>
      <c r="BA45" s="83"/>
      <c r="BB45" s="83"/>
      <c r="BC45" s="84"/>
      <c r="BD45" s="83"/>
      <c r="BE45" s="83"/>
      <c r="BF45" s="83"/>
      <c r="BG45" s="83"/>
      <c r="BH45" s="83"/>
      <c r="BI45" s="83"/>
      <c r="BJ45" s="83"/>
      <c r="BK45" s="83"/>
      <c r="BL45" s="84"/>
      <c r="BM45" s="83"/>
      <c r="BN45" s="83"/>
      <c r="BO45" s="83"/>
      <c r="BP45" s="83"/>
      <c r="BQ45" s="83"/>
      <c r="BR45" s="83"/>
      <c r="BS45" s="84"/>
      <c r="BT45" s="83"/>
      <c r="BU45" s="83"/>
      <c r="BV45" s="83"/>
      <c r="BW45" s="83"/>
      <c r="BX45" s="83"/>
      <c r="BY45" s="83"/>
      <c r="BZ45" s="83"/>
      <c r="CA45" s="83"/>
      <c r="CB45" s="83"/>
      <c r="CC45" s="83"/>
      <c r="CD45" s="84"/>
      <c r="CE45" s="83"/>
      <c r="CF45" s="83"/>
      <c r="CG45" s="83"/>
      <c r="CH45" s="83"/>
      <c r="CI45" s="83"/>
      <c r="CJ45" s="83"/>
      <c r="CK45" s="83"/>
      <c r="CL45" s="83"/>
      <c r="CM45" s="84"/>
      <c r="CN45" s="83"/>
      <c r="CO45" s="83"/>
      <c r="CP45" s="83"/>
      <c r="CQ45" s="83"/>
      <c r="CR45" s="83"/>
      <c r="CS45" s="83"/>
      <c r="CT45" s="83"/>
      <c r="CU45" s="83"/>
      <c r="CV45" s="83"/>
      <c r="CW45" s="83"/>
      <c r="CX45" s="83">
        <v>2</v>
      </c>
    </row>
    <row r="46" spans="1:102" x14ac:dyDescent="0.2">
      <c r="A46" s="79" t="s">
        <v>384</v>
      </c>
      <c r="B46" s="84"/>
      <c r="C46" s="83"/>
      <c r="D46" s="83"/>
      <c r="E46" s="83"/>
      <c r="F46" s="83"/>
      <c r="G46" s="83"/>
      <c r="H46" s="83"/>
      <c r="I46" s="83"/>
      <c r="J46" s="83"/>
      <c r="K46" s="83"/>
      <c r="L46" s="84"/>
      <c r="M46" s="83">
        <v>1</v>
      </c>
      <c r="N46" s="83"/>
      <c r="O46" s="83"/>
      <c r="P46" s="83"/>
      <c r="Q46" s="83"/>
      <c r="R46" s="83"/>
      <c r="S46" s="83"/>
      <c r="T46" s="83"/>
      <c r="U46" s="83"/>
      <c r="V46" s="83">
        <v>1</v>
      </c>
      <c r="W46" s="84"/>
      <c r="X46" s="83"/>
      <c r="Y46" s="83"/>
      <c r="Z46" s="83"/>
      <c r="AA46" s="83"/>
      <c r="AB46" s="83"/>
      <c r="AC46" s="83"/>
      <c r="AD46" s="83"/>
      <c r="AE46" s="83"/>
      <c r="AF46" s="83"/>
      <c r="AG46" s="84"/>
      <c r="AH46" s="83"/>
      <c r="AI46" s="83"/>
      <c r="AJ46" s="83"/>
      <c r="AK46" s="83"/>
      <c r="AL46" s="83"/>
      <c r="AM46" s="83"/>
      <c r="AN46" s="83"/>
      <c r="AO46" s="83"/>
      <c r="AP46" s="83"/>
      <c r="AQ46" s="83"/>
      <c r="AR46" s="84"/>
      <c r="AS46" s="83"/>
      <c r="AT46" s="83"/>
      <c r="AU46" s="83"/>
      <c r="AV46" s="83"/>
      <c r="AW46" s="83"/>
      <c r="AX46" s="83"/>
      <c r="AY46" s="83"/>
      <c r="AZ46" s="83"/>
      <c r="BA46" s="83"/>
      <c r="BB46" s="83"/>
      <c r="BC46" s="84"/>
      <c r="BD46" s="83"/>
      <c r="BE46" s="83"/>
      <c r="BF46" s="83"/>
      <c r="BG46" s="83"/>
      <c r="BH46" s="83"/>
      <c r="BI46" s="83"/>
      <c r="BJ46" s="83"/>
      <c r="BK46" s="83"/>
      <c r="BL46" s="84"/>
      <c r="BM46" s="83"/>
      <c r="BN46" s="83"/>
      <c r="BO46" s="83"/>
      <c r="BP46" s="83"/>
      <c r="BQ46" s="83"/>
      <c r="BR46" s="83"/>
      <c r="BS46" s="84"/>
      <c r="BT46" s="83"/>
      <c r="BU46" s="83"/>
      <c r="BV46" s="83"/>
      <c r="BW46" s="83"/>
      <c r="BX46" s="83"/>
      <c r="BY46" s="83"/>
      <c r="BZ46" s="83"/>
      <c r="CA46" s="83"/>
      <c r="CB46" s="83"/>
      <c r="CC46" s="83"/>
      <c r="CD46" s="84">
        <v>1</v>
      </c>
      <c r="CE46" s="83"/>
      <c r="CF46" s="83"/>
      <c r="CG46" s="83"/>
      <c r="CH46" s="83"/>
      <c r="CI46" s="83"/>
      <c r="CJ46" s="83"/>
      <c r="CK46" s="83"/>
      <c r="CL46" s="83">
        <v>1</v>
      </c>
      <c r="CM46" s="84"/>
      <c r="CN46" s="83"/>
      <c r="CO46" s="83"/>
      <c r="CP46" s="83"/>
      <c r="CQ46" s="83"/>
      <c r="CR46" s="83"/>
      <c r="CS46" s="83"/>
      <c r="CT46" s="83"/>
      <c r="CU46" s="83"/>
      <c r="CV46" s="83"/>
      <c r="CW46" s="83"/>
      <c r="CX46" s="83">
        <v>2</v>
      </c>
    </row>
    <row r="47" spans="1:102" x14ac:dyDescent="0.2">
      <c r="A47" s="79" t="s">
        <v>387</v>
      </c>
      <c r="B47" s="84"/>
      <c r="C47" s="83"/>
      <c r="D47" s="83"/>
      <c r="E47" s="83"/>
      <c r="F47" s="83"/>
      <c r="G47" s="83"/>
      <c r="H47" s="83"/>
      <c r="I47" s="83"/>
      <c r="J47" s="83"/>
      <c r="K47" s="83"/>
      <c r="L47" s="84"/>
      <c r="M47" s="83"/>
      <c r="N47" s="83"/>
      <c r="O47" s="83"/>
      <c r="P47" s="83"/>
      <c r="Q47" s="83"/>
      <c r="R47" s="83"/>
      <c r="S47" s="83"/>
      <c r="T47" s="83"/>
      <c r="U47" s="83"/>
      <c r="V47" s="83"/>
      <c r="W47" s="84"/>
      <c r="X47" s="83"/>
      <c r="Y47" s="83"/>
      <c r="Z47" s="83"/>
      <c r="AA47" s="83"/>
      <c r="AB47" s="83"/>
      <c r="AC47" s="83"/>
      <c r="AD47" s="83"/>
      <c r="AE47" s="83"/>
      <c r="AF47" s="83"/>
      <c r="AG47" s="84"/>
      <c r="AH47" s="83"/>
      <c r="AI47" s="83"/>
      <c r="AJ47" s="83"/>
      <c r="AK47" s="83"/>
      <c r="AL47" s="83"/>
      <c r="AM47" s="83"/>
      <c r="AN47" s="83"/>
      <c r="AO47" s="83"/>
      <c r="AP47" s="83"/>
      <c r="AQ47" s="83"/>
      <c r="AR47" s="84"/>
      <c r="AS47" s="83"/>
      <c r="AT47" s="83"/>
      <c r="AU47" s="83"/>
      <c r="AV47" s="83"/>
      <c r="AW47" s="83"/>
      <c r="AX47" s="83"/>
      <c r="AY47" s="83"/>
      <c r="AZ47" s="83"/>
      <c r="BA47" s="83"/>
      <c r="BB47" s="83"/>
      <c r="BC47" s="84"/>
      <c r="BD47" s="83">
        <v>1</v>
      </c>
      <c r="BE47" s="83"/>
      <c r="BF47" s="83"/>
      <c r="BG47" s="83"/>
      <c r="BH47" s="83"/>
      <c r="BI47" s="83"/>
      <c r="BJ47" s="83"/>
      <c r="BK47" s="83">
        <v>1</v>
      </c>
      <c r="BL47" s="84"/>
      <c r="BM47" s="83"/>
      <c r="BN47" s="83"/>
      <c r="BO47" s="83"/>
      <c r="BP47" s="83"/>
      <c r="BQ47" s="83"/>
      <c r="BR47" s="83"/>
      <c r="BS47" s="84"/>
      <c r="BT47" s="83"/>
      <c r="BU47" s="83"/>
      <c r="BV47" s="83"/>
      <c r="BW47" s="83"/>
      <c r="BX47" s="83"/>
      <c r="BY47" s="83"/>
      <c r="BZ47" s="83"/>
      <c r="CA47" s="83"/>
      <c r="CB47" s="83"/>
      <c r="CC47" s="83"/>
      <c r="CD47" s="84"/>
      <c r="CE47" s="83"/>
      <c r="CF47" s="83"/>
      <c r="CG47" s="83"/>
      <c r="CH47" s="83"/>
      <c r="CI47" s="83"/>
      <c r="CJ47" s="83"/>
      <c r="CK47" s="83"/>
      <c r="CL47" s="83"/>
      <c r="CM47" s="84"/>
      <c r="CN47" s="83"/>
      <c r="CO47" s="83"/>
      <c r="CP47" s="83"/>
      <c r="CQ47" s="83"/>
      <c r="CR47" s="83"/>
      <c r="CS47" s="83"/>
      <c r="CT47" s="83"/>
      <c r="CU47" s="83"/>
      <c r="CV47" s="83"/>
      <c r="CW47" s="83"/>
      <c r="CX47" s="83">
        <v>1</v>
      </c>
    </row>
    <row r="48" spans="1:102" x14ac:dyDescent="0.2">
      <c r="A48" s="79" t="s">
        <v>389</v>
      </c>
      <c r="B48" s="84"/>
      <c r="C48" s="83"/>
      <c r="D48" s="83"/>
      <c r="E48" s="83"/>
      <c r="F48" s="83"/>
      <c r="G48" s="83"/>
      <c r="H48" s="83"/>
      <c r="I48" s="83"/>
      <c r="J48" s="83"/>
      <c r="K48" s="83"/>
      <c r="L48" s="84"/>
      <c r="M48" s="83"/>
      <c r="N48" s="83"/>
      <c r="O48" s="83"/>
      <c r="P48" s="83"/>
      <c r="Q48" s="83"/>
      <c r="R48" s="83"/>
      <c r="S48" s="83"/>
      <c r="T48" s="83"/>
      <c r="U48" s="83"/>
      <c r="V48" s="83"/>
      <c r="W48" s="84"/>
      <c r="X48" s="83"/>
      <c r="Y48" s="83"/>
      <c r="Z48" s="83"/>
      <c r="AA48" s="83"/>
      <c r="AB48" s="83"/>
      <c r="AC48" s="83"/>
      <c r="AD48" s="83"/>
      <c r="AE48" s="83"/>
      <c r="AF48" s="83"/>
      <c r="AG48" s="84"/>
      <c r="AH48" s="83"/>
      <c r="AI48" s="83"/>
      <c r="AJ48" s="83"/>
      <c r="AK48" s="83"/>
      <c r="AL48" s="83"/>
      <c r="AM48" s="83"/>
      <c r="AN48" s="83"/>
      <c r="AO48" s="83"/>
      <c r="AP48" s="83"/>
      <c r="AQ48" s="83"/>
      <c r="AR48" s="84"/>
      <c r="AS48" s="83"/>
      <c r="AT48" s="83"/>
      <c r="AU48" s="83">
        <v>1</v>
      </c>
      <c r="AV48" s="83"/>
      <c r="AW48" s="83"/>
      <c r="AX48" s="83"/>
      <c r="AY48" s="83"/>
      <c r="AZ48" s="83"/>
      <c r="BA48" s="83"/>
      <c r="BB48" s="83">
        <v>1</v>
      </c>
      <c r="BC48" s="84"/>
      <c r="BD48" s="83"/>
      <c r="BE48" s="83"/>
      <c r="BF48" s="83"/>
      <c r="BG48" s="83"/>
      <c r="BH48" s="83"/>
      <c r="BI48" s="83"/>
      <c r="BJ48" s="83"/>
      <c r="BK48" s="83"/>
      <c r="BL48" s="84"/>
      <c r="BM48" s="83"/>
      <c r="BN48" s="83"/>
      <c r="BO48" s="83"/>
      <c r="BP48" s="83"/>
      <c r="BQ48" s="83"/>
      <c r="BR48" s="83"/>
      <c r="BS48" s="84"/>
      <c r="BT48" s="83"/>
      <c r="BU48" s="83"/>
      <c r="BV48" s="83"/>
      <c r="BW48" s="83"/>
      <c r="BX48" s="83"/>
      <c r="BY48" s="83"/>
      <c r="BZ48" s="83"/>
      <c r="CA48" s="83"/>
      <c r="CB48" s="83"/>
      <c r="CC48" s="83"/>
      <c r="CD48" s="84"/>
      <c r="CE48" s="83"/>
      <c r="CF48" s="83"/>
      <c r="CG48" s="83"/>
      <c r="CH48" s="83"/>
      <c r="CI48" s="83"/>
      <c r="CJ48" s="83"/>
      <c r="CK48" s="83"/>
      <c r="CL48" s="83"/>
      <c r="CM48" s="84"/>
      <c r="CN48" s="83">
        <v>1</v>
      </c>
      <c r="CO48" s="83"/>
      <c r="CP48" s="83"/>
      <c r="CQ48" s="83"/>
      <c r="CR48" s="83"/>
      <c r="CS48" s="83"/>
      <c r="CT48" s="83"/>
      <c r="CU48" s="83"/>
      <c r="CV48" s="83"/>
      <c r="CW48" s="83">
        <v>1</v>
      </c>
      <c r="CX48" s="83">
        <v>2</v>
      </c>
    </row>
    <row r="49" spans="1:102" x14ac:dyDescent="0.2">
      <c r="A49" s="79" t="s">
        <v>723</v>
      </c>
      <c r="B49" s="84"/>
      <c r="C49" s="83"/>
      <c r="D49" s="83"/>
      <c r="E49" s="83"/>
      <c r="F49" s="83"/>
      <c r="G49" s="83"/>
      <c r="H49" s="83"/>
      <c r="I49" s="83"/>
      <c r="J49" s="83"/>
      <c r="K49" s="83"/>
      <c r="L49" s="84"/>
      <c r="M49" s="83"/>
      <c r="N49" s="83"/>
      <c r="O49" s="83"/>
      <c r="P49" s="83"/>
      <c r="Q49" s="83"/>
      <c r="R49" s="83"/>
      <c r="S49" s="83"/>
      <c r="T49" s="83"/>
      <c r="U49" s="83"/>
      <c r="V49" s="83"/>
      <c r="W49" s="84"/>
      <c r="X49" s="83"/>
      <c r="Y49" s="83"/>
      <c r="Z49" s="83"/>
      <c r="AA49" s="83"/>
      <c r="AB49" s="83"/>
      <c r="AC49" s="83"/>
      <c r="AD49" s="83"/>
      <c r="AE49" s="83"/>
      <c r="AF49" s="83"/>
      <c r="AG49" s="84"/>
      <c r="AH49" s="83"/>
      <c r="AI49" s="83"/>
      <c r="AJ49" s="83"/>
      <c r="AK49" s="83"/>
      <c r="AL49" s="83"/>
      <c r="AM49" s="83"/>
      <c r="AN49" s="83"/>
      <c r="AO49" s="83"/>
      <c r="AP49" s="83"/>
      <c r="AQ49" s="83"/>
      <c r="AR49" s="84"/>
      <c r="AS49" s="83"/>
      <c r="AT49" s="83"/>
      <c r="AU49" s="83"/>
      <c r="AV49" s="83"/>
      <c r="AW49" s="83"/>
      <c r="AX49" s="83"/>
      <c r="AY49" s="83"/>
      <c r="AZ49" s="83"/>
      <c r="BA49" s="83"/>
      <c r="BB49" s="83"/>
      <c r="BC49" s="84"/>
      <c r="BD49" s="83"/>
      <c r="BE49" s="83"/>
      <c r="BF49" s="83"/>
      <c r="BG49" s="83"/>
      <c r="BH49" s="83"/>
      <c r="BI49" s="83"/>
      <c r="BJ49" s="83"/>
      <c r="BK49" s="83"/>
      <c r="BL49" s="84"/>
      <c r="BM49" s="83"/>
      <c r="BN49" s="83"/>
      <c r="BO49" s="83"/>
      <c r="BP49" s="83"/>
      <c r="BQ49" s="83"/>
      <c r="BR49" s="83"/>
      <c r="BS49" s="84"/>
      <c r="BT49" s="83">
        <v>1</v>
      </c>
      <c r="BU49" s="83"/>
      <c r="BV49" s="83"/>
      <c r="BW49" s="83"/>
      <c r="BX49" s="83"/>
      <c r="BY49" s="83"/>
      <c r="BZ49" s="83"/>
      <c r="CA49" s="83"/>
      <c r="CB49" s="83"/>
      <c r="CC49" s="83">
        <v>1</v>
      </c>
      <c r="CD49" s="84"/>
      <c r="CE49" s="83"/>
      <c r="CF49" s="83"/>
      <c r="CG49" s="83"/>
      <c r="CH49" s="83"/>
      <c r="CI49" s="83"/>
      <c r="CJ49" s="83"/>
      <c r="CK49" s="83"/>
      <c r="CL49" s="83"/>
      <c r="CM49" s="84">
        <v>1</v>
      </c>
      <c r="CN49" s="83"/>
      <c r="CO49" s="83"/>
      <c r="CP49" s="83"/>
      <c r="CQ49" s="83"/>
      <c r="CR49" s="83"/>
      <c r="CS49" s="83"/>
      <c r="CT49" s="83"/>
      <c r="CU49" s="83"/>
      <c r="CV49" s="83"/>
      <c r="CW49" s="83">
        <v>1</v>
      </c>
      <c r="CX49" s="83">
        <v>2</v>
      </c>
    </row>
    <row r="50" spans="1:102" x14ac:dyDescent="0.2">
      <c r="A50" s="79" t="s">
        <v>754</v>
      </c>
      <c r="B50" s="84"/>
      <c r="C50" s="83"/>
      <c r="D50" s="83"/>
      <c r="E50" s="83"/>
      <c r="F50" s="83"/>
      <c r="G50" s="83"/>
      <c r="H50" s="83"/>
      <c r="I50" s="83"/>
      <c r="J50" s="83"/>
      <c r="K50" s="83"/>
      <c r="L50" s="84"/>
      <c r="M50" s="83"/>
      <c r="N50" s="83"/>
      <c r="O50" s="83"/>
      <c r="P50" s="83"/>
      <c r="Q50" s="83"/>
      <c r="R50" s="83"/>
      <c r="S50" s="83"/>
      <c r="T50" s="83"/>
      <c r="U50" s="83"/>
      <c r="V50" s="83"/>
      <c r="W50" s="84"/>
      <c r="X50" s="83"/>
      <c r="Y50" s="83"/>
      <c r="Z50" s="83"/>
      <c r="AA50" s="83"/>
      <c r="AB50" s="83"/>
      <c r="AC50" s="83"/>
      <c r="AD50" s="83"/>
      <c r="AE50" s="83"/>
      <c r="AF50" s="83"/>
      <c r="AG50" s="84"/>
      <c r="AH50" s="83"/>
      <c r="AI50" s="83"/>
      <c r="AJ50" s="83"/>
      <c r="AK50" s="83"/>
      <c r="AL50" s="83"/>
      <c r="AM50" s="83"/>
      <c r="AN50" s="83"/>
      <c r="AO50" s="83"/>
      <c r="AP50" s="83"/>
      <c r="AQ50" s="83"/>
      <c r="AR50" s="84"/>
      <c r="AS50" s="83">
        <v>1</v>
      </c>
      <c r="AT50" s="83"/>
      <c r="AU50" s="83"/>
      <c r="AV50" s="83"/>
      <c r="AW50" s="83"/>
      <c r="AX50" s="83"/>
      <c r="AY50" s="83"/>
      <c r="AZ50" s="83"/>
      <c r="BA50" s="83"/>
      <c r="BB50" s="83">
        <v>1</v>
      </c>
      <c r="BC50" s="84"/>
      <c r="BD50" s="83"/>
      <c r="BE50" s="83"/>
      <c r="BF50" s="83"/>
      <c r="BG50" s="83"/>
      <c r="BH50" s="83"/>
      <c r="BI50" s="83"/>
      <c r="BJ50" s="83"/>
      <c r="BK50" s="83"/>
      <c r="BL50" s="84"/>
      <c r="BM50" s="83"/>
      <c r="BN50" s="83"/>
      <c r="BO50" s="83"/>
      <c r="BP50" s="83"/>
      <c r="BQ50" s="83"/>
      <c r="BR50" s="83"/>
      <c r="BS50" s="84"/>
      <c r="BT50" s="83">
        <v>1</v>
      </c>
      <c r="BU50" s="83"/>
      <c r="BV50" s="83"/>
      <c r="BW50" s="83"/>
      <c r="BX50" s="83"/>
      <c r="BY50" s="83"/>
      <c r="BZ50" s="83"/>
      <c r="CA50" s="83"/>
      <c r="CB50" s="83"/>
      <c r="CC50" s="83">
        <v>1</v>
      </c>
      <c r="CD50" s="84"/>
      <c r="CE50" s="83"/>
      <c r="CF50" s="83"/>
      <c r="CG50" s="83"/>
      <c r="CH50" s="83"/>
      <c r="CI50" s="83"/>
      <c r="CJ50" s="83"/>
      <c r="CK50" s="83"/>
      <c r="CL50" s="83"/>
      <c r="CM50" s="84"/>
      <c r="CN50" s="83"/>
      <c r="CO50" s="83"/>
      <c r="CP50" s="83"/>
      <c r="CQ50" s="83"/>
      <c r="CR50" s="83"/>
      <c r="CS50" s="83"/>
      <c r="CT50" s="83"/>
      <c r="CU50" s="83"/>
      <c r="CV50" s="83"/>
      <c r="CW50" s="83"/>
      <c r="CX50" s="83">
        <v>2</v>
      </c>
    </row>
    <row r="51" spans="1:102" x14ac:dyDescent="0.2">
      <c r="A51" s="79" t="s">
        <v>764</v>
      </c>
      <c r="B51" s="84"/>
      <c r="C51" s="83"/>
      <c r="D51" s="83"/>
      <c r="E51" s="83"/>
      <c r="F51" s="83"/>
      <c r="G51" s="83"/>
      <c r="H51" s="83"/>
      <c r="I51" s="83"/>
      <c r="J51" s="83"/>
      <c r="K51" s="83"/>
      <c r="L51" s="84"/>
      <c r="M51" s="83"/>
      <c r="N51" s="83"/>
      <c r="O51" s="83"/>
      <c r="P51" s="83"/>
      <c r="Q51" s="83"/>
      <c r="R51" s="83"/>
      <c r="S51" s="83"/>
      <c r="T51" s="83"/>
      <c r="U51" s="83"/>
      <c r="V51" s="83"/>
      <c r="W51" s="84"/>
      <c r="X51" s="83">
        <v>1</v>
      </c>
      <c r="Y51" s="83"/>
      <c r="Z51" s="83"/>
      <c r="AA51" s="83"/>
      <c r="AB51" s="83"/>
      <c r="AC51" s="83"/>
      <c r="AD51" s="83"/>
      <c r="AE51" s="83"/>
      <c r="AF51" s="83">
        <v>1</v>
      </c>
      <c r="AG51" s="84"/>
      <c r="AH51" s="83"/>
      <c r="AI51" s="83"/>
      <c r="AJ51" s="83"/>
      <c r="AK51" s="83">
        <v>1</v>
      </c>
      <c r="AL51" s="83"/>
      <c r="AM51" s="83"/>
      <c r="AN51" s="83"/>
      <c r="AO51" s="83"/>
      <c r="AP51" s="83"/>
      <c r="AQ51" s="83">
        <v>1</v>
      </c>
      <c r="AR51" s="84"/>
      <c r="AS51" s="83"/>
      <c r="AT51" s="83"/>
      <c r="AU51" s="83"/>
      <c r="AV51" s="83"/>
      <c r="AW51" s="83"/>
      <c r="AX51" s="83"/>
      <c r="AY51" s="83"/>
      <c r="AZ51" s="83"/>
      <c r="BA51" s="83"/>
      <c r="BB51" s="83"/>
      <c r="BC51" s="84"/>
      <c r="BD51" s="83"/>
      <c r="BE51" s="83"/>
      <c r="BF51" s="83"/>
      <c r="BG51" s="83"/>
      <c r="BH51" s="83"/>
      <c r="BI51" s="83"/>
      <c r="BJ51" s="83"/>
      <c r="BK51" s="83"/>
      <c r="BL51" s="84"/>
      <c r="BM51" s="83"/>
      <c r="BN51" s="83"/>
      <c r="BO51" s="83"/>
      <c r="BP51" s="83"/>
      <c r="BQ51" s="83"/>
      <c r="BR51" s="83"/>
      <c r="BS51" s="84"/>
      <c r="BT51" s="83"/>
      <c r="BU51" s="83"/>
      <c r="BV51" s="83"/>
      <c r="BW51" s="83"/>
      <c r="BX51" s="83"/>
      <c r="BY51" s="83"/>
      <c r="BZ51" s="83"/>
      <c r="CA51" s="83"/>
      <c r="CB51" s="83"/>
      <c r="CC51" s="83"/>
      <c r="CD51" s="84"/>
      <c r="CE51" s="83"/>
      <c r="CF51" s="83"/>
      <c r="CG51" s="83"/>
      <c r="CH51" s="83"/>
      <c r="CI51" s="83"/>
      <c r="CJ51" s="83"/>
      <c r="CK51" s="83"/>
      <c r="CL51" s="83"/>
      <c r="CM51" s="84"/>
      <c r="CN51" s="83"/>
      <c r="CO51" s="83"/>
      <c r="CP51" s="83"/>
      <c r="CQ51" s="83"/>
      <c r="CR51" s="83"/>
      <c r="CS51" s="83"/>
      <c r="CT51" s="83"/>
      <c r="CU51" s="83"/>
      <c r="CV51" s="83"/>
      <c r="CW51" s="83"/>
      <c r="CX51" s="83">
        <v>2</v>
      </c>
    </row>
    <row r="52" spans="1:102" x14ac:dyDescent="0.2">
      <c r="A52" s="79" t="s">
        <v>392</v>
      </c>
      <c r="B52" s="84"/>
      <c r="C52" s="83"/>
      <c r="D52" s="83"/>
      <c r="E52" s="83"/>
      <c r="F52" s="83"/>
      <c r="G52" s="83"/>
      <c r="H52" s="83"/>
      <c r="I52" s="83"/>
      <c r="J52" s="83"/>
      <c r="K52" s="83"/>
      <c r="L52" s="84"/>
      <c r="M52" s="83"/>
      <c r="N52" s="83"/>
      <c r="O52" s="83"/>
      <c r="P52" s="83"/>
      <c r="Q52" s="83"/>
      <c r="R52" s="83"/>
      <c r="S52" s="83"/>
      <c r="T52" s="83"/>
      <c r="U52" s="83"/>
      <c r="V52" s="83"/>
      <c r="W52" s="84"/>
      <c r="X52" s="83"/>
      <c r="Y52" s="83"/>
      <c r="Z52" s="83"/>
      <c r="AA52" s="83"/>
      <c r="AB52" s="83"/>
      <c r="AC52" s="83"/>
      <c r="AD52" s="83"/>
      <c r="AE52" s="83"/>
      <c r="AF52" s="83"/>
      <c r="AG52" s="84">
        <v>1</v>
      </c>
      <c r="AH52" s="83"/>
      <c r="AI52" s="83"/>
      <c r="AJ52" s="83"/>
      <c r="AK52" s="83"/>
      <c r="AL52" s="83"/>
      <c r="AM52" s="83"/>
      <c r="AN52" s="83"/>
      <c r="AO52" s="83"/>
      <c r="AP52" s="83"/>
      <c r="AQ52" s="83">
        <v>1</v>
      </c>
      <c r="AR52" s="84"/>
      <c r="AS52" s="83"/>
      <c r="AT52" s="83"/>
      <c r="AU52" s="83"/>
      <c r="AV52" s="83"/>
      <c r="AW52" s="83"/>
      <c r="AX52" s="83"/>
      <c r="AY52" s="83"/>
      <c r="AZ52" s="83"/>
      <c r="BA52" s="83"/>
      <c r="BB52" s="83"/>
      <c r="BC52" s="84"/>
      <c r="BD52" s="83"/>
      <c r="BE52" s="83"/>
      <c r="BF52" s="83"/>
      <c r="BG52" s="83"/>
      <c r="BH52" s="83"/>
      <c r="BI52" s="83"/>
      <c r="BJ52" s="83"/>
      <c r="BK52" s="83"/>
      <c r="BL52" s="84"/>
      <c r="BM52" s="83"/>
      <c r="BN52" s="83"/>
      <c r="BO52" s="83"/>
      <c r="BP52" s="83"/>
      <c r="BQ52" s="83"/>
      <c r="BR52" s="83"/>
      <c r="BS52" s="84"/>
      <c r="BT52" s="83"/>
      <c r="BU52" s="83"/>
      <c r="BV52" s="83"/>
      <c r="BW52" s="83"/>
      <c r="BX52" s="83"/>
      <c r="BY52" s="83"/>
      <c r="BZ52" s="83"/>
      <c r="CA52" s="83"/>
      <c r="CB52" s="83"/>
      <c r="CC52" s="83"/>
      <c r="CD52" s="84"/>
      <c r="CE52" s="83"/>
      <c r="CF52" s="83"/>
      <c r="CG52" s="83"/>
      <c r="CH52" s="83"/>
      <c r="CI52" s="83"/>
      <c r="CJ52" s="83"/>
      <c r="CK52" s="83"/>
      <c r="CL52" s="83"/>
      <c r="CM52" s="84"/>
      <c r="CN52" s="83"/>
      <c r="CO52" s="83"/>
      <c r="CP52" s="83"/>
      <c r="CQ52" s="83"/>
      <c r="CR52" s="83"/>
      <c r="CS52" s="83"/>
      <c r="CT52" s="83"/>
      <c r="CU52" s="83"/>
      <c r="CV52" s="83"/>
      <c r="CW52" s="83"/>
      <c r="CX52" s="83">
        <v>1</v>
      </c>
    </row>
    <row r="53" spans="1:102" x14ac:dyDescent="0.2">
      <c r="A53" s="79" t="s">
        <v>394</v>
      </c>
      <c r="B53" s="84"/>
      <c r="C53" s="83"/>
      <c r="D53" s="83"/>
      <c r="E53" s="83"/>
      <c r="F53" s="83"/>
      <c r="G53" s="83"/>
      <c r="H53" s="83"/>
      <c r="I53" s="83"/>
      <c r="J53" s="83"/>
      <c r="K53" s="83"/>
      <c r="L53" s="84"/>
      <c r="M53" s="83"/>
      <c r="N53" s="83"/>
      <c r="O53" s="83"/>
      <c r="P53" s="83"/>
      <c r="Q53" s="83"/>
      <c r="R53" s="83"/>
      <c r="S53" s="83"/>
      <c r="T53" s="83"/>
      <c r="U53" s="83"/>
      <c r="V53" s="83"/>
      <c r="W53" s="84">
        <v>1</v>
      </c>
      <c r="X53" s="83"/>
      <c r="Y53" s="83"/>
      <c r="Z53" s="83"/>
      <c r="AA53" s="83"/>
      <c r="AB53" s="83"/>
      <c r="AC53" s="83"/>
      <c r="AD53" s="83"/>
      <c r="AE53" s="83"/>
      <c r="AF53" s="83">
        <v>1</v>
      </c>
      <c r="AG53" s="84"/>
      <c r="AH53" s="83"/>
      <c r="AI53" s="83"/>
      <c r="AJ53" s="83"/>
      <c r="AK53" s="83"/>
      <c r="AL53" s="83"/>
      <c r="AM53" s="83"/>
      <c r="AN53" s="83"/>
      <c r="AO53" s="83"/>
      <c r="AP53" s="83"/>
      <c r="AQ53" s="83"/>
      <c r="AR53" s="84"/>
      <c r="AS53" s="83"/>
      <c r="AT53" s="83"/>
      <c r="AU53" s="83"/>
      <c r="AV53" s="83"/>
      <c r="AW53" s="83"/>
      <c r="AX53" s="83"/>
      <c r="AY53" s="83"/>
      <c r="AZ53" s="83"/>
      <c r="BA53" s="83"/>
      <c r="BB53" s="83"/>
      <c r="BC53" s="84"/>
      <c r="BD53" s="83"/>
      <c r="BE53" s="83"/>
      <c r="BF53" s="83"/>
      <c r="BG53" s="83"/>
      <c r="BH53" s="83"/>
      <c r="BI53" s="83"/>
      <c r="BJ53" s="83"/>
      <c r="BK53" s="83"/>
      <c r="BL53" s="84"/>
      <c r="BM53" s="83"/>
      <c r="BN53" s="83"/>
      <c r="BO53" s="83"/>
      <c r="BP53" s="83"/>
      <c r="BQ53" s="83"/>
      <c r="BR53" s="83"/>
      <c r="BS53" s="84"/>
      <c r="BT53" s="83"/>
      <c r="BU53" s="83"/>
      <c r="BV53" s="83"/>
      <c r="BW53" s="83"/>
      <c r="BX53" s="83"/>
      <c r="BY53" s="83"/>
      <c r="BZ53" s="83"/>
      <c r="CA53" s="83"/>
      <c r="CB53" s="83"/>
      <c r="CC53" s="83"/>
      <c r="CD53" s="84"/>
      <c r="CE53" s="83"/>
      <c r="CF53" s="83"/>
      <c r="CG53" s="83"/>
      <c r="CH53" s="83"/>
      <c r="CI53" s="83"/>
      <c r="CJ53" s="83"/>
      <c r="CK53" s="83"/>
      <c r="CL53" s="83"/>
      <c r="CM53" s="84"/>
      <c r="CN53" s="83"/>
      <c r="CO53" s="83"/>
      <c r="CP53" s="83"/>
      <c r="CQ53" s="83"/>
      <c r="CR53" s="83"/>
      <c r="CS53" s="83"/>
      <c r="CT53" s="83"/>
      <c r="CU53" s="83"/>
      <c r="CV53" s="83"/>
      <c r="CW53" s="83"/>
      <c r="CX53" s="83">
        <v>1</v>
      </c>
    </row>
    <row r="54" spans="1:102" ht="18" customHeight="1" x14ac:dyDescent="0.2">
      <c r="A54" s="79" t="s">
        <v>770</v>
      </c>
      <c r="B54" s="84"/>
      <c r="C54" s="83"/>
      <c r="D54" s="83"/>
      <c r="E54" s="83"/>
      <c r="F54" s="83"/>
      <c r="G54" s="83"/>
      <c r="H54" s="83"/>
      <c r="I54" s="83"/>
      <c r="J54" s="83"/>
      <c r="K54" s="83"/>
      <c r="L54" s="84"/>
      <c r="M54" s="83"/>
      <c r="N54" s="83"/>
      <c r="O54" s="83"/>
      <c r="P54" s="83"/>
      <c r="Q54" s="83"/>
      <c r="R54" s="83"/>
      <c r="S54" s="83"/>
      <c r="T54" s="83"/>
      <c r="U54" s="83"/>
      <c r="V54" s="83"/>
      <c r="W54" s="84"/>
      <c r="X54" s="83">
        <v>1</v>
      </c>
      <c r="Y54" s="83"/>
      <c r="Z54" s="83"/>
      <c r="AA54" s="83"/>
      <c r="AB54" s="83"/>
      <c r="AC54" s="83"/>
      <c r="AD54" s="83">
        <v>1</v>
      </c>
      <c r="AE54" s="83"/>
      <c r="AF54" s="83">
        <v>2</v>
      </c>
      <c r="AG54" s="84">
        <v>1</v>
      </c>
      <c r="AH54" s="83"/>
      <c r="AI54" s="83"/>
      <c r="AJ54" s="83"/>
      <c r="AK54" s="83"/>
      <c r="AL54" s="83"/>
      <c r="AM54" s="83"/>
      <c r="AN54" s="83"/>
      <c r="AO54" s="83"/>
      <c r="AP54" s="83"/>
      <c r="AQ54" s="83">
        <v>1</v>
      </c>
      <c r="AR54" s="84"/>
      <c r="AS54" s="83"/>
      <c r="AT54" s="83"/>
      <c r="AU54" s="83"/>
      <c r="AV54" s="83"/>
      <c r="AW54" s="83"/>
      <c r="AX54" s="83"/>
      <c r="AY54" s="83"/>
      <c r="AZ54" s="83">
        <v>1</v>
      </c>
      <c r="BA54" s="83"/>
      <c r="BB54" s="83">
        <v>1</v>
      </c>
      <c r="BC54" s="84"/>
      <c r="BD54" s="83"/>
      <c r="BE54" s="83"/>
      <c r="BF54" s="83"/>
      <c r="BG54" s="83"/>
      <c r="BH54" s="83"/>
      <c r="BI54" s="83"/>
      <c r="BJ54" s="83"/>
      <c r="BK54" s="83"/>
      <c r="BL54" s="84"/>
      <c r="BM54" s="83"/>
      <c r="BN54" s="83"/>
      <c r="BO54" s="83"/>
      <c r="BP54" s="83"/>
      <c r="BQ54" s="83"/>
      <c r="BR54" s="83"/>
      <c r="BS54" s="84"/>
      <c r="BT54" s="83"/>
      <c r="BU54" s="83"/>
      <c r="BV54" s="83"/>
      <c r="BW54" s="83"/>
      <c r="BX54" s="83"/>
      <c r="BY54" s="83"/>
      <c r="BZ54" s="83"/>
      <c r="CA54" s="83"/>
      <c r="CB54" s="83"/>
      <c r="CC54" s="83"/>
      <c r="CD54" s="84"/>
      <c r="CE54" s="83"/>
      <c r="CF54" s="83"/>
      <c r="CG54" s="83"/>
      <c r="CH54" s="83"/>
      <c r="CI54" s="83"/>
      <c r="CJ54" s="83"/>
      <c r="CK54" s="83"/>
      <c r="CL54" s="83"/>
      <c r="CM54" s="84"/>
      <c r="CN54" s="83"/>
      <c r="CO54" s="83"/>
      <c r="CP54" s="83"/>
      <c r="CQ54" s="83"/>
      <c r="CR54" s="83"/>
      <c r="CS54" s="83"/>
      <c r="CT54" s="83">
        <v>1</v>
      </c>
      <c r="CU54" s="83"/>
      <c r="CV54" s="83"/>
      <c r="CW54" s="83">
        <v>1</v>
      </c>
      <c r="CX54" s="83">
        <v>5</v>
      </c>
    </row>
    <row r="55" spans="1:102" x14ac:dyDescent="0.2">
      <c r="A55" s="79" t="s">
        <v>776</v>
      </c>
      <c r="B55" s="84"/>
      <c r="C55" s="83"/>
      <c r="D55" s="83"/>
      <c r="E55" s="83"/>
      <c r="F55" s="83"/>
      <c r="G55" s="83"/>
      <c r="H55" s="83"/>
      <c r="I55" s="83"/>
      <c r="J55" s="83"/>
      <c r="K55" s="83"/>
      <c r="L55" s="84"/>
      <c r="M55" s="83"/>
      <c r="N55" s="83"/>
      <c r="O55" s="83"/>
      <c r="P55" s="83"/>
      <c r="Q55" s="83"/>
      <c r="R55" s="83"/>
      <c r="S55" s="83"/>
      <c r="T55" s="83"/>
      <c r="U55" s="83"/>
      <c r="V55" s="83"/>
      <c r="W55" s="84"/>
      <c r="X55" s="83">
        <v>1</v>
      </c>
      <c r="Y55" s="83"/>
      <c r="Z55" s="83"/>
      <c r="AA55" s="83"/>
      <c r="AB55" s="83"/>
      <c r="AC55" s="83"/>
      <c r="AD55" s="83"/>
      <c r="AE55" s="83"/>
      <c r="AF55" s="83">
        <v>1</v>
      </c>
      <c r="AG55" s="84">
        <v>1</v>
      </c>
      <c r="AH55" s="83"/>
      <c r="AI55" s="83"/>
      <c r="AJ55" s="83"/>
      <c r="AK55" s="83"/>
      <c r="AL55" s="83"/>
      <c r="AM55" s="83"/>
      <c r="AN55" s="83"/>
      <c r="AO55" s="83"/>
      <c r="AP55" s="83"/>
      <c r="AQ55" s="83">
        <v>1</v>
      </c>
      <c r="AR55" s="84"/>
      <c r="AS55" s="83"/>
      <c r="AT55" s="83"/>
      <c r="AU55" s="83"/>
      <c r="AV55" s="83"/>
      <c r="AW55" s="83"/>
      <c r="AX55" s="83"/>
      <c r="AY55" s="83"/>
      <c r="AZ55" s="83"/>
      <c r="BA55" s="83"/>
      <c r="BB55" s="83"/>
      <c r="BC55" s="84"/>
      <c r="BD55" s="83"/>
      <c r="BE55" s="83"/>
      <c r="BF55" s="83"/>
      <c r="BG55" s="83"/>
      <c r="BH55" s="83"/>
      <c r="BI55" s="83"/>
      <c r="BJ55" s="83"/>
      <c r="BK55" s="83"/>
      <c r="BL55" s="84"/>
      <c r="BM55" s="83"/>
      <c r="BN55" s="83"/>
      <c r="BO55" s="83"/>
      <c r="BP55" s="83"/>
      <c r="BQ55" s="83"/>
      <c r="BR55" s="83"/>
      <c r="BS55" s="84"/>
      <c r="BT55" s="83"/>
      <c r="BU55" s="83"/>
      <c r="BV55" s="83"/>
      <c r="BW55" s="83"/>
      <c r="BX55" s="83"/>
      <c r="BY55" s="83"/>
      <c r="BZ55" s="83"/>
      <c r="CA55" s="83"/>
      <c r="CB55" s="83"/>
      <c r="CC55" s="83"/>
      <c r="CD55" s="84"/>
      <c r="CE55" s="83"/>
      <c r="CF55" s="83"/>
      <c r="CG55" s="83"/>
      <c r="CH55" s="83"/>
      <c r="CI55" s="83"/>
      <c r="CJ55" s="83"/>
      <c r="CK55" s="83"/>
      <c r="CL55" s="83"/>
      <c r="CM55" s="84"/>
      <c r="CN55" s="83"/>
      <c r="CO55" s="83"/>
      <c r="CP55" s="83"/>
      <c r="CQ55" s="83"/>
      <c r="CR55" s="83"/>
      <c r="CS55" s="83"/>
      <c r="CT55" s="83"/>
      <c r="CU55" s="83"/>
      <c r="CV55" s="83"/>
      <c r="CW55" s="83"/>
      <c r="CX55" s="83">
        <v>2</v>
      </c>
    </row>
    <row r="56" spans="1:102" x14ac:dyDescent="0.2">
      <c r="A56" s="79" t="s">
        <v>932</v>
      </c>
      <c r="B56" s="84"/>
      <c r="C56" s="83"/>
      <c r="D56" s="83"/>
      <c r="E56" s="83"/>
      <c r="F56" s="83"/>
      <c r="G56" s="83"/>
      <c r="H56" s="83"/>
      <c r="I56" s="83"/>
      <c r="J56" s="83"/>
      <c r="K56" s="83"/>
      <c r="L56" s="84"/>
      <c r="M56" s="83">
        <v>1</v>
      </c>
      <c r="N56" s="83"/>
      <c r="O56" s="83"/>
      <c r="P56" s="83"/>
      <c r="Q56" s="83"/>
      <c r="R56" s="83"/>
      <c r="S56" s="83"/>
      <c r="T56" s="83"/>
      <c r="U56" s="83"/>
      <c r="V56" s="83">
        <v>1</v>
      </c>
      <c r="W56" s="84"/>
      <c r="X56" s="83"/>
      <c r="Y56" s="83"/>
      <c r="Z56" s="83"/>
      <c r="AA56" s="83"/>
      <c r="AB56" s="83"/>
      <c r="AC56" s="83"/>
      <c r="AD56" s="83"/>
      <c r="AE56" s="83"/>
      <c r="AF56" s="83"/>
      <c r="AG56" s="84"/>
      <c r="AH56" s="83"/>
      <c r="AI56" s="83"/>
      <c r="AJ56" s="83"/>
      <c r="AK56" s="83"/>
      <c r="AL56" s="83"/>
      <c r="AM56" s="83"/>
      <c r="AN56" s="83"/>
      <c r="AO56" s="83"/>
      <c r="AP56" s="83"/>
      <c r="AQ56" s="83"/>
      <c r="AR56" s="84"/>
      <c r="AS56" s="83"/>
      <c r="AT56" s="83"/>
      <c r="AU56" s="83"/>
      <c r="AV56" s="83"/>
      <c r="AW56" s="83"/>
      <c r="AX56" s="83"/>
      <c r="AY56" s="83"/>
      <c r="AZ56" s="83"/>
      <c r="BA56" s="83"/>
      <c r="BB56" s="83"/>
      <c r="BC56" s="84"/>
      <c r="BD56" s="83"/>
      <c r="BE56" s="83"/>
      <c r="BF56" s="83"/>
      <c r="BG56" s="83"/>
      <c r="BH56" s="83"/>
      <c r="BI56" s="83"/>
      <c r="BJ56" s="83"/>
      <c r="BK56" s="83"/>
      <c r="BL56" s="84"/>
      <c r="BM56" s="83"/>
      <c r="BN56" s="83"/>
      <c r="BO56" s="83"/>
      <c r="BP56" s="83"/>
      <c r="BQ56" s="83"/>
      <c r="BR56" s="83"/>
      <c r="BS56" s="84"/>
      <c r="BT56" s="83"/>
      <c r="BU56" s="83"/>
      <c r="BV56" s="83"/>
      <c r="BW56" s="83"/>
      <c r="BX56" s="83"/>
      <c r="BY56" s="83"/>
      <c r="BZ56" s="83"/>
      <c r="CA56" s="83"/>
      <c r="CB56" s="83"/>
      <c r="CC56" s="83"/>
      <c r="CD56" s="84"/>
      <c r="CE56" s="83"/>
      <c r="CF56" s="83"/>
      <c r="CG56" s="83"/>
      <c r="CH56" s="83"/>
      <c r="CI56" s="83"/>
      <c r="CJ56" s="83"/>
      <c r="CK56" s="83"/>
      <c r="CL56" s="83"/>
      <c r="CM56" s="84"/>
      <c r="CN56" s="83"/>
      <c r="CO56" s="83"/>
      <c r="CP56" s="83"/>
      <c r="CQ56" s="83"/>
      <c r="CR56" s="83"/>
      <c r="CS56" s="83"/>
      <c r="CT56" s="83"/>
      <c r="CU56" s="83"/>
      <c r="CV56" s="83"/>
      <c r="CW56" s="83"/>
      <c r="CX56" s="83">
        <v>1</v>
      </c>
    </row>
    <row r="57" spans="1:102" x14ac:dyDescent="0.2">
      <c r="A57" s="79" t="s">
        <v>935</v>
      </c>
      <c r="B57" s="84"/>
      <c r="C57" s="83"/>
      <c r="D57" s="83"/>
      <c r="E57" s="83"/>
      <c r="F57" s="83"/>
      <c r="G57" s="83"/>
      <c r="H57" s="83"/>
      <c r="I57" s="83"/>
      <c r="J57" s="83"/>
      <c r="K57" s="83"/>
      <c r="L57" s="84"/>
      <c r="M57" s="83"/>
      <c r="N57" s="83"/>
      <c r="O57" s="83"/>
      <c r="P57" s="83"/>
      <c r="Q57" s="83"/>
      <c r="R57" s="83"/>
      <c r="S57" s="83"/>
      <c r="T57" s="83"/>
      <c r="U57" s="83"/>
      <c r="V57" s="83"/>
      <c r="W57" s="84"/>
      <c r="X57" s="83"/>
      <c r="Y57" s="83"/>
      <c r="Z57" s="83"/>
      <c r="AA57" s="83"/>
      <c r="AB57" s="83"/>
      <c r="AC57" s="83"/>
      <c r="AD57" s="83"/>
      <c r="AE57" s="83"/>
      <c r="AF57" s="83"/>
      <c r="AG57" s="84"/>
      <c r="AH57" s="83"/>
      <c r="AI57" s="83"/>
      <c r="AJ57" s="83"/>
      <c r="AK57" s="83"/>
      <c r="AL57" s="83">
        <v>1</v>
      </c>
      <c r="AM57" s="83"/>
      <c r="AN57" s="83"/>
      <c r="AO57" s="83"/>
      <c r="AP57" s="83"/>
      <c r="AQ57" s="83">
        <v>1</v>
      </c>
      <c r="AR57" s="84"/>
      <c r="AS57" s="83"/>
      <c r="AT57" s="83"/>
      <c r="AU57" s="83"/>
      <c r="AV57" s="83"/>
      <c r="AW57" s="83"/>
      <c r="AX57" s="83"/>
      <c r="AY57" s="83"/>
      <c r="AZ57" s="83"/>
      <c r="BA57" s="83"/>
      <c r="BB57" s="83"/>
      <c r="BC57" s="84"/>
      <c r="BD57" s="83"/>
      <c r="BE57" s="83"/>
      <c r="BF57" s="83"/>
      <c r="BG57" s="83"/>
      <c r="BH57" s="83"/>
      <c r="BI57" s="83"/>
      <c r="BJ57" s="83"/>
      <c r="BK57" s="83"/>
      <c r="BL57" s="84"/>
      <c r="BM57" s="83"/>
      <c r="BN57" s="83"/>
      <c r="BO57" s="83"/>
      <c r="BP57" s="83"/>
      <c r="BQ57" s="83"/>
      <c r="BR57" s="83"/>
      <c r="BS57" s="84"/>
      <c r="BT57" s="83"/>
      <c r="BU57" s="83"/>
      <c r="BV57" s="83"/>
      <c r="BW57" s="83"/>
      <c r="BX57" s="83"/>
      <c r="BY57" s="83"/>
      <c r="BZ57" s="83"/>
      <c r="CA57" s="83"/>
      <c r="CB57" s="83"/>
      <c r="CC57" s="83"/>
      <c r="CD57" s="84"/>
      <c r="CE57" s="83"/>
      <c r="CF57" s="83"/>
      <c r="CG57" s="83"/>
      <c r="CH57" s="83"/>
      <c r="CI57" s="83"/>
      <c r="CJ57" s="83"/>
      <c r="CK57" s="83"/>
      <c r="CL57" s="83"/>
      <c r="CM57" s="84"/>
      <c r="CN57" s="83"/>
      <c r="CO57" s="83"/>
      <c r="CP57" s="83"/>
      <c r="CQ57" s="83"/>
      <c r="CR57" s="83"/>
      <c r="CS57" s="83"/>
      <c r="CT57" s="83"/>
      <c r="CU57" s="83"/>
      <c r="CV57" s="83"/>
      <c r="CW57" s="83"/>
      <c r="CX57" s="83">
        <v>1</v>
      </c>
    </row>
    <row r="58" spans="1:102" x14ac:dyDescent="0.2">
      <c r="A58" s="79" t="s">
        <v>376</v>
      </c>
      <c r="B58" s="84"/>
      <c r="C58" s="83"/>
      <c r="D58" s="83"/>
      <c r="E58" s="83"/>
      <c r="F58" s="83"/>
      <c r="G58" s="83"/>
      <c r="H58" s="83"/>
      <c r="I58" s="83"/>
      <c r="J58" s="83"/>
      <c r="K58" s="83"/>
      <c r="L58" s="84"/>
      <c r="M58" s="83"/>
      <c r="N58" s="83"/>
      <c r="O58" s="83"/>
      <c r="P58" s="83"/>
      <c r="Q58" s="83"/>
      <c r="R58" s="83"/>
      <c r="S58" s="83"/>
      <c r="T58" s="83"/>
      <c r="U58" s="83"/>
      <c r="V58" s="83"/>
      <c r="W58" s="84"/>
      <c r="X58" s="83"/>
      <c r="Y58" s="83"/>
      <c r="Z58" s="83"/>
      <c r="AA58" s="83"/>
      <c r="AB58" s="83"/>
      <c r="AC58" s="83"/>
      <c r="AD58" s="83"/>
      <c r="AE58" s="83"/>
      <c r="AF58" s="83"/>
      <c r="AG58" s="84"/>
      <c r="AH58" s="83">
        <v>1</v>
      </c>
      <c r="AI58" s="83"/>
      <c r="AJ58" s="83"/>
      <c r="AK58" s="83"/>
      <c r="AL58" s="83"/>
      <c r="AM58" s="83"/>
      <c r="AN58" s="83"/>
      <c r="AO58" s="83"/>
      <c r="AP58" s="83"/>
      <c r="AQ58" s="83">
        <v>1</v>
      </c>
      <c r="AR58" s="84"/>
      <c r="AS58" s="83"/>
      <c r="AT58" s="83"/>
      <c r="AU58" s="83"/>
      <c r="AV58" s="83"/>
      <c r="AW58" s="83"/>
      <c r="AX58" s="83"/>
      <c r="AY58" s="83"/>
      <c r="AZ58" s="83"/>
      <c r="BA58" s="83"/>
      <c r="BB58" s="83"/>
      <c r="BC58" s="84"/>
      <c r="BD58" s="83"/>
      <c r="BE58" s="83"/>
      <c r="BF58" s="83"/>
      <c r="BG58" s="83"/>
      <c r="BH58" s="83"/>
      <c r="BI58" s="83"/>
      <c r="BJ58" s="83"/>
      <c r="BK58" s="83"/>
      <c r="BL58" s="84"/>
      <c r="BM58" s="83"/>
      <c r="BN58" s="83"/>
      <c r="BO58" s="83"/>
      <c r="BP58" s="83"/>
      <c r="BQ58" s="83"/>
      <c r="BR58" s="83"/>
      <c r="BS58" s="84"/>
      <c r="BT58" s="83"/>
      <c r="BU58" s="83"/>
      <c r="BV58" s="83"/>
      <c r="BW58" s="83"/>
      <c r="BX58" s="83"/>
      <c r="BY58" s="83"/>
      <c r="BZ58" s="83"/>
      <c r="CA58" s="83"/>
      <c r="CB58" s="83"/>
      <c r="CC58" s="83"/>
      <c r="CD58" s="84"/>
      <c r="CE58" s="83"/>
      <c r="CF58" s="83"/>
      <c r="CG58" s="83"/>
      <c r="CH58" s="83"/>
      <c r="CI58" s="83"/>
      <c r="CJ58" s="83"/>
      <c r="CK58" s="83"/>
      <c r="CL58" s="83"/>
      <c r="CM58" s="84"/>
      <c r="CN58" s="83"/>
      <c r="CO58" s="83"/>
      <c r="CP58" s="83"/>
      <c r="CQ58" s="83"/>
      <c r="CR58" s="83"/>
      <c r="CS58" s="83"/>
      <c r="CT58" s="83"/>
      <c r="CU58" s="83"/>
      <c r="CV58" s="83"/>
      <c r="CW58" s="83"/>
      <c r="CX58" s="83">
        <v>1</v>
      </c>
    </row>
    <row r="59" spans="1:102" x14ac:dyDescent="0.2">
      <c r="A59" s="79" t="s">
        <v>370</v>
      </c>
      <c r="B59" s="84"/>
      <c r="C59" s="83"/>
      <c r="D59" s="83">
        <v>1</v>
      </c>
      <c r="E59" s="83"/>
      <c r="F59" s="83"/>
      <c r="G59" s="83"/>
      <c r="H59" s="83"/>
      <c r="I59" s="83"/>
      <c r="J59" s="83"/>
      <c r="K59" s="83">
        <v>1</v>
      </c>
      <c r="L59" s="84"/>
      <c r="M59" s="83"/>
      <c r="N59" s="83"/>
      <c r="O59" s="83"/>
      <c r="P59" s="83"/>
      <c r="Q59" s="83"/>
      <c r="R59" s="83"/>
      <c r="S59" s="83"/>
      <c r="T59" s="83"/>
      <c r="U59" s="83"/>
      <c r="V59" s="83"/>
      <c r="W59" s="84">
        <v>1</v>
      </c>
      <c r="X59" s="83"/>
      <c r="Y59" s="83">
        <v>1</v>
      </c>
      <c r="Z59" s="83"/>
      <c r="AA59" s="83"/>
      <c r="AB59" s="83"/>
      <c r="AC59" s="83"/>
      <c r="AD59" s="83"/>
      <c r="AE59" s="83"/>
      <c r="AF59" s="83">
        <v>2</v>
      </c>
      <c r="AG59" s="84"/>
      <c r="AH59" s="83"/>
      <c r="AI59" s="83"/>
      <c r="AJ59" s="83"/>
      <c r="AK59" s="83"/>
      <c r="AL59" s="83"/>
      <c r="AM59" s="83"/>
      <c r="AN59" s="83"/>
      <c r="AO59" s="83"/>
      <c r="AP59" s="83"/>
      <c r="AQ59" s="83"/>
      <c r="AR59" s="84"/>
      <c r="AS59" s="83"/>
      <c r="AT59" s="83"/>
      <c r="AU59" s="83"/>
      <c r="AV59" s="83"/>
      <c r="AW59" s="83"/>
      <c r="AX59" s="83"/>
      <c r="AY59" s="83"/>
      <c r="AZ59" s="83"/>
      <c r="BA59" s="83"/>
      <c r="BB59" s="83"/>
      <c r="BC59" s="84"/>
      <c r="BD59" s="83"/>
      <c r="BE59" s="83"/>
      <c r="BF59" s="83"/>
      <c r="BG59" s="83"/>
      <c r="BH59" s="83"/>
      <c r="BI59" s="83"/>
      <c r="BJ59" s="83"/>
      <c r="BK59" s="83"/>
      <c r="BL59" s="84"/>
      <c r="BM59" s="83"/>
      <c r="BN59" s="83"/>
      <c r="BO59" s="83"/>
      <c r="BP59" s="83"/>
      <c r="BQ59" s="83"/>
      <c r="BR59" s="83"/>
      <c r="BS59" s="84"/>
      <c r="BT59" s="83"/>
      <c r="BU59" s="83"/>
      <c r="BV59" s="83"/>
      <c r="BW59" s="83"/>
      <c r="BX59" s="83"/>
      <c r="BY59" s="83"/>
      <c r="BZ59" s="83"/>
      <c r="CA59" s="83"/>
      <c r="CB59" s="83"/>
      <c r="CC59" s="83"/>
      <c r="CD59" s="84"/>
      <c r="CE59" s="83"/>
      <c r="CF59" s="83"/>
      <c r="CG59" s="83"/>
      <c r="CH59" s="83"/>
      <c r="CI59" s="83"/>
      <c r="CJ59" s="83"/>
      <c r="CK59" s="83"/>
      <c r="CL59" s="83"/>
      <c r="CM59" s="84"/>
      <c r="CN59" s="83"/>
      <c r="CO59" s="83"/>
      <c r="CP59" s="83"/>
      <c r="CQ59" s="83"/>
      <c r="CR59" s="83"/>
      <c r="CS59" s="83"/>
      <c r="CT59" s="83"/>
      <c r="CU59" s="83"/>
      <c r="CV59" s="83"/>
      <c r="CW59" s="83"/>
      <c r="CX59" s="83">
        <v>3</v>
      </c>
    </row>
    <row r="60" spans="1:102" x14ac:dyDescent="0.2">
      <c r="A60" s="79" t="s">
        <v>941</v>
      </c>
      <c r="B60" s="84"/>
      <c r="C60" s="83"/>
      <c r="D60" s="83"/>
      <c r="E60" s="83"/>
      <c r="F60" s="83"/>
      <c r="G60" s="83"/>
      <c r="H60" s="83"/>
      <c r="I60" s="83"/>
      <c r="J60" s="83"/>
      <c r="K60" s="83"/>
      <c r="L60" s="84"/>
      <c r="M60" s="83"/>
      <c r="N60" s="83"/>
      <c r="O60" s="83"/>
      <c r="P60" s="83"/>
      <c r="Q60" s="83"/>
      <c r="R60" s="83"/>
      <c r="S60" s="83"/>
      <c r="T60" s="83"/>
      <c r="U60" s="83"/>
      <c r="V60" s="83"/>
      <c r="W60" s="84"/>
      <c r="X60" s="83"/>
      <c r="Y60" s="83"/>
      <c r="Z60" s="83"/>
      <c r="AA60" s="83"/>
      <c r="AB60" s="83"/>
      <c r="AC60" s="83"/>
      <c r="AD60" s="83"/>
      <c r="AE60" s="83"/>
      <c r="AF60" s="83"/>
      <c r="AG60" s="84"/>
      <c r="AH60" s="83"/>
      <c r="AI60" s="83"/>
      <c r="AJ60" s="83"/>
      <c r="AK60" s="83"/>
      <c r="AL60" s="83"/>
      <c r="AM60" s="83"/>
      <c r="AN60" s="83"/>
      <c r="AO60" s="83"/>
      <c r="AP60" s="83"/>
      <c r="AQ60" s="83"/>
      <c r="AR60" s="84"/>
      <c r="AS60" s="83"/>
      <c r="AT60" s="83"/>
      <c r="AU60" s="83"/>
      <c r="AV60" s="83"/>
      <c r="AW60" s="83"/>
      <c r="AX60" s="83"/>
      <c r="AY60" s="83"/>
      <c r="AZ60" s="83"/>
      <c r="BA60" s="83"/>
      <c r="BB60" s="83"/>
      <c r="BC60" s="84"/>
      <c r="BD60" s="83">
        <v>1</v>
      </c>
      <c r="BE60" s="83"/>
      <c r="BF60" s="83"/>
      <c r="BG60" s="83"/>
      <c r="BH60" s="83"/>
      <c r="BI60" s="83"/>
      <c r="BJ60" s="83"/>
      <c r="BK60" s="83">
        <v>1</v>
      </c>
      <c r="BL60" s="84"/>
      <c r="BM60" s="83"/>
      <c r="BN60" s="83"/>
      <c r="BO60" s="83"/>
      <c r="BP60" s="83"/>
      <c r="BQ60" s="83"/>
      <c r="BR60" s="83"/>
      <c r="BS60" s="84"/>
      <c r="BT60" s="83"/>
      <c r="BU60" s="83"/>
      <c r="BV60" s="83"/>
      <c r="BW60" s="83"/>
      <c r="BX60" s="83"/>
      <c r="BY60" s="83"/>
      <c r="BZ60" s="83"/>
      <c r="CA60" s="83"/>
      <c r="CB60" s="83"/>
      <c r="CC60" s="83"/>
      <c r="CD60" s="84"/>
      <c r="CE60" s="83"/>
      <c r="CF60" s="83"/>
      <c r="CG60" s="83"/>
      <c r="CH60" s="83"/>
      <c r="CI60" s="83"/>
      <c r="CJ60" s="83"/>
      <c r="CK60" s="83"/>
      <c r="CL60" s="83"/>
      <c r="CM60" s="84"/>
      <c r="CN60" s="83">
        <v>1</v>
      </c>
      <c r="CO60" s="83"/>
      <c r="CP60" s="83"/>
      <c r="CQ60" s="83"/>
      <c r="CR60" s="83"/>
      <c r="CS60" s="83"/>
      <c r="CT60" s="83"/>
      <c r="CU60" s="83"/>
      <c r="CV60" s="83"/>
      <c r="CW60" s="83">
        <v>1</v>
      </c>
      <c r="CX60" s="83">
        <v>2</v>
      </c>
    </row>
    <row r="61" spans="1:102" x14ac:dyDescent="0.2">
      <c r="A61" s="79" t="s">
        <v>374</v>
      </c>
      <c r="B61" s="84"/>
      <c r="C61" s="83"/>
      <c r="D61" s="83"/>
      <c r="E61" s="83"/>
      <c r="F61" s="83"/>
      <c r="G61" s="83"/>
      <c r="H61" s="83"/>
      <c r="I61" s="83"/>
      <c r="J61" s="83"/>
      <c r="K61" s="83"/>
      <c r="L61" s="84"/>
      <c r="M61" s="83"/>
      <c r="N61" s="83"/>
      <c r="O61" s="83"/>
      <c r="P61" s="83"/>
      <c r="Q61" s="83"/>
      <c r="R61" s="83"/>
      <c r="S61" s="83"/>
      <c r="T61" s="83"/>
      <c r="U61" s="83"/>
      <c r="V61" s="83"/>
      <c r="W61" s="84"/>
      <c r="X61" s="83"/>
      <c r="Y61" s="83"/>
      <c r="Z61" s="83"/>
      <c r="AA61" s="83"/>
      <c r="AB61" s="83"/>
      <c r="AC61" s="83"/>
      <c r="AD61" s="83"/>
      <c r="AE61" s="83"/>
      <c r="AF61" s="83"/>
      <c r="AG61" s="84"/>
      <c r="AH61" s="83">
        <v>1</v>
      </c>
      <c r="AI61" s="83"/>
      <c r="AJ61" s="83"/>
      <c r="AK61" s="83"/>
      <c r="AL61" s="83"/>
      <c r="AM61" s="83"/>
      <c r="AN61" s="83"/>
      <c r="AO61" s="83"/>
      <c r="AP61" s="83"/>
      <c r="AQ61" s="83">
        <v>1</v>
      </c>
      <c r="AR61" s="84"/>
      <c r="AS61" s="83"/>
      <c r="AT61" s="83"/>
      <c r="AU61" s="83"/>
      <c r="AV61" s="83"/>
      <c r="AW61" s="83"/>
      <c r="AX61" s="83"/>
      <c r="AY61" s="83"/>
      <c r="AZ61" s="83"/>
      <c r="BA61" s="83"/>
      <c r="BB61" s="83"/>
      <c r="BC61" s="84"/>
      <c r="BD61" s="83"/>
      <c r="BE61" s="83"/>
      <c r="BF61" s="83"/>
      <c r="BG61" s="83"/>
      <c r="BH61" s="83"/>
      <c r="BI61" s="83"/>
      <c r="BJ61" s="83"/>
      <c r="BK61" s="83"/>
      <c r="BL61" s="84"/>
      <c r="BM61" s="83"/>
      <c r="BN61" s="83"/>
      <c r="BO61" s="83"/>
      <c r="BP61" s="83"/>
      <c r="BQ61" s="83"/>
      <c r="BR61" s="83"/>
      <c r="BS61" s="84"/>
      <c r="BT61" s="83"/>
      <c r="BU61" s="83"/>
      <c r="BV61" s="83"/>
      <c r="BW61" s="83"/>
      <c r="BX61" s="83"/>
      <c r="BY61" s="83"/>
      <c r="BZ61" s="83"/>
      <c r="CA61" s="83"/>
      <c r="CB61" s="83"/>
      <c r="CC61" s="83"/>
      <c r="CD61" s="84"/>
      <c r="CE61" s="83"/>
      <c r="CF61" s="83"/>
      <c r="CG61" s="83"/>
      <c r="CH61" s="83"/>
      <c r="CI61" s="83"/>
      <c r="CJ61" s="83"/>
      <c r="CK61" s="83"/>
      <c r="CL61" s="83"/>
      <c r="CM61" s="84"/>
      <c r="CN61" s="83"/>
      <c r="CO61" s="83"/>
      <c r="CP61" s="83"/>
      <c r="CQ61" s="83"/>
      <c r="CR61" s="83"/>
      <c r="CS61" s="83"/>
      <c r="CT61" s="83"/>
      <c r="CU61" s="83"/>
      <c r="CV61" s="83"/>
      <c r="CW61" s="83"/>
      <c r="CX61" s="83">
        <v>1</v>
      </c>
    </row>
    <row r="62" spans="1:102" x14ac:dyDescent="0.2">
      <c r="A62" s="79" t="s">
        <v>378</v>
      </c>
      <c r="B62" s="84"/>
      <c r="C62" s="83"/>
      <c r="D62" s="83"/>
      <c r="E62" s="83"/>
      <c r="F62" s="83"/>
      <c r="G62" s="83"/>
      <c r="H62" s="83"/>
      <c r="I62" s="83"/>
      <c r="J62" s="83"/>
      <c r="K62" s="83"/>
      <c r="L62" s="84"/>
      <c r="M62" s="83"/>
      <c r="N62" s="83"/>
      <c r="O62" s="83"/>
      <c r="P62" s="83"/>
      <c r="Q62" s="83"/>
      <c r="R62" s="83"/>
      <c r="S62" s="83"/>
      <c r="T62" s="83"/>
      <c r="U62" s="83"/>
      <c r="V62" s="83"/>
      <c r="W62" s="84"/>
      <c r="X62" s="83"/>
      <c r="Y62" s="83"/>
      <c r="Z62" s="83">
        <v>1</v>
      </c>
      <c r="AA62" s="83"/>
      <c r="AB62" s="83"/>
      <c r="AC62" s="83"/>
      <c r="AD62" s="83"/>
      <c r="AE62" s="83"/>
      <c r="AF62" s="83">
        <v>1</v>
      </c>
      <c r="AG62" s="84"/>
      <c r="AH62" s="83"/>
      <c r="AI62" s="83"/>
      <c r="AJ62" s="83">
        <v>1</v>
      </c>
      <c r="AK62" s="83"/>
      <c r="AL62" s="83"/>
      <c r="AM62" s="83"/>
      <c r="AN62" s="83"/>
      <c r="AO62" s="83"/>
      <c r="AP62" s="83"/>
      <c r="AQ62" s="83">
        <v>1</v>
      </c>
      <c r="AR62" s="84"/>
      <c r="AS62" s="83"/>
      <c r="AT62" s="83"/>
      <c r="AU62" s="83"/>
      <c r="AV62" s="83"/>
      <c r="AW62" s="83"/>
      <c r="AX62" s="83"/>
      <c r="AY62" s="83"/>
      <c r="AZ62" s="83"/>
      <c r="BA62" s="83"/>
      <c r="BB62" s="83"/>
      <c r="BC62" s="84"/>
      <c r="BD62" s="83"/>
      <c r="BE62" s="83"/>
      <c r="BF62" s="83"/>
      <c r="BG62" s="83"/>
      <c r="BH62" s="83"/>
      <c r="BI62" s="83"/>
      <c r="BJ62" s="83"/>
      <c r="BK62" s="83"/>
      <c r="BL62" s="84"/>
      <c r="BM62" s="83"/>
      <c r="BN62" s="83"/>
      <c r="BO62" s="83"/>
      <c r="BP62" s="83"/>
      <c r="BQ62" s="83"/>
      <c r="BR62" s="83"/>
      <c r="BS62" s="84"/>
      <c r="BT62" s="83"/>
      <c r="BU62" s="83"/>
      <c r="BV62" s="83"/>
      <c r="BW62" s="83"/>
      <c r="BX62" s="83"/>
      <c r="BY62" s="83"/>
      <c r="BZ62" s="83"/>
      <c r="CA62" s="83"/>
      <c r="CB62" s="83"/>
      <c r="CC62" s="83"/>
      <c r="CD62" s="84"/>
      <c r="CE62" s="83"/>
      <c r="CF62" s="83"/>
      <c r="CG62" s="83"/>
      <c r="CH62" s="83"/>
      <c r="CI62" s="83"/>
      <c r="CJ62" s="83"/>
      <c r="CK62" s="83"/>
      <c r="CL62" s="83"/>
      <c r="CM62" s="84"/>
      <c r="CN62" s="83"/>
      <c r="CO62" s="83"/>
      <c r="CP62" s="83"/>
      <c r="CQ62" s="83"/>
      <c r="CR62" s="83"/>
      <c r="CS62" s="83"/>
      <c r="CT62" s="83"/>
      <c r="CU62" s="83"/>
      <c r="CV62" s="83"/>
      <c r="CW62" s="83"/>
      <c r="CX62" s="83">
        <v>2</v>
      </c>
    </row>
    <row r="63" spans="1:102" x14ac:dyDescent="0.2">
      <c r="A63" s="79" t="s">
        <v>824</v>
      </c>
      <c r="B63" s="84"/>
      <c r="C63" s="83"/>
      <c r="D63" s="83"/>
      <c r="E63" s="83"/>
      <c r="F63" s="83"/>
      <c r="G63" s="83"/>
      <c r="H63" s="83"/>
      <c r="I63" s="83"/>
      <c r="J63" s="83"/>
      <c r="K63" s="83"/>
      <c r="L63" s="84"/>
      <c r="M63" s="83"/>
      <c r="N63" s="83"/>
      <c r="O63" s="83"/>
      <c r="P63" s="83"/>
      <c r="Q63" s="83"/>
      <c r="R63" s="83"/>
      <c r="S63" s="83"/>
      <c r="T63" s="83"/>
      <c r="U63" s="83"/>
      <c r="V63" s="83"/>
      <c r="W63" s="84">
        <v>1</v>
      </c>
      <c r="X63" s="83"/>
      <c r="Y63" s="83"/>
      <c r="Z63" s="83"/>
      <c r="AA63" s="83"/>
      <c r="AB63" s="83"/>
      <c r="AC63" s="83"/>
      <c r="AD63" s="83"/>
      <c r="AE63" s="83"/>
      <c r="AF63" s="83">
        <v>1</v>
      </c>
      <c r="AG63" s="84"/>
      <c r="AH63" s="83"/>
      <c r="AI63" s="83"/>
      <c r="AJ63" s="83"/>
      <c r="AK63" s="83"/>
      <c r="AL63" s="83"/>
      <c r="AM63" s="83"/>
      <c r="AN63" s="83"/>
      <c r="AO63" s="83"/>
      <c r="AP63" s="83"/>
      <c r="AQ63" s="83"/>
      <c r="AR63" s="84"/>
      <c r="AS63" s="83"/>
      <c r="AT63" s="83"/>
      <c r="AU63" s="83"/>
      <c r="AV63" s="83"/>
      <c r="AW63" s="83"/>
      <c r="AX63" s="83"/>
      <c r="AY63" s="83"/>
      <c r="AZ63" s="83"/>
      <c r="BA63" s="83"/>
      <c r="BB63" s="83"/>
      <c r="BC63" s="84"/>
      <c r="BD63" s="83"/>
      <c r="BE63" s="83"/>
      <c r="BF63" s="83"/>
      <c r="BG63" s="83"/>
      <c r="BH63" s="83"/>
      <c r="BI63" s="83"/>
      <c r="BJ63" s="83"/>
      <c r="BK63" s="83"/>
      <c r="BL63" s="84"/>
      <c r="BM63" s="83"/>
      <c r="BN63" s="83"/>
      <c r="BO63" s="83"/>
      <c r="BP63" s="83"/>
      <c r="BQ63" s="83"/>
      <c r="BR63" s="83"/>
      <c r="BS63" s="84"/>
      <c r="BT63" s="83"/>
      <c r="BU63" s="83"/>
      <c r="BV63" s="83"/>
      <c r="BW63" s="83"/>
      <c r="BX63" s="83"/>
      <c r="BY63" s="83"/>
      <c r="BZ63" s="83"/>
      <c r="CA63" s="83"/>
      <c r="CB63" s="83"/>
      <c r="CC63" s="83"/>
      <c r="CD63" s="84"/>
      <c r="CE63" s="83"/>
      <c r="CF63" s="83"/>
      <c r="CG63" s="83"/>
      <c r="CH63" s="83"/>
      <c r="CI63" s="83"/>
      <c r="CJ63" s="83"/>
      <c r="CK63" s="83"/>
      <c r="CL63" s="83"/>
      <c r="CM63" s="84"/>
      <c r="CN63" s="83"/>
      <c r="CO63" s="83"/>
      <c r="CP63" s="83"/>
      <c r="CQ63" s="83"/>
      <c r="CR63" s="83"/>
      <c r="CS63" s="83"/>
      <c r="CT63" s="83"/>
      <c r="CU63" s="83"/>
      <c r="CV63" s="83"/>
      <c r="CW63" s="83"/>
      <c r="CX63" s="83">
        <v>1</v>
      </c>
    </row>
    <row r="64" spans="1:102" x14ac:dyDescent="0.2">
      <c r="A64" s="79" t="s">
        <v>832</v>
      </c>
      <c r="B64" s="84"/>
      <c r="C64" s="83"/>
      <c r="D64" s="83"/>
      <c r="E64" s="83"/>
      <c r="F64" s="83"/>
      <c r="G64" s="83"/>
      <c r="H64" s="83"/>
      <c r="I64" s="83"/>
      <c r="J64" s="83"/>
      <c r="K64" s="83"/>
      <c r="L64" s="84"/>
      <c r="M64" s="83"/>
      <c r="N64" s="83"/>
      <c r="O64" s="83"/>
      <c r="P64" s="83"/>
      <c r="Q64" s="83"/>
      <c r="R64" s="83"/>
      <c r="S64" s="83"/>
      <c r="T64" s="83"/>
      <c r="U64" s="83"/>
      <c r="V64" s="83"/>
      <c r="W64" s="84"/>
      <c r="X64" s="83"/>
      <c r="Y64" s="83"/>
      <c r="Z64" s="83"/>
      <c r="AA64" s="83"/>
      <c r="AB64" s="83"/>
      <c r="AC64" s="83"/>
      <c r="AD64" s="83"/>
      <c r="AE64" s="83"/>
      <c r="AF64" s="83"/>
      <c r="AG64" s="84"/>
      <c r="AH64" s="83"/>
      <c r="AI64" s="83"/>
      <c r="AJ64" s="83"/>
      <c r="AK64" s="83">
        <v>1</v>
      </c>
      <c r="AL64" s="83"/>
      <c r="AM64" s="83"/>
      <c r="AN64" s="83"/>
      <c r="AO64" s="83"/>
      <c r="AP64" s="83"/>
      <c r="AQ64" s="83">
        <v>1</v>
      </c>
      <c r="AR64" s="84"/>
      <c r="AS64" s="83"/>
      <c r="AT64" s="83"/>
      <c r="AU64" s="83"/>
      <c r="AV64" s="83">
        <v>1</v>
      </c>
      <c r="AW64" s="83"/>
      <c r="AX64" s="83"/>
      <c r="AY64" s="83"/>
      <c r="AZ64" s="83"/>
      <c r="BA64" s="83"/>
      <c r="BB64" s="83">
        <v>1</v>
      </c>
      <c r="BC64" s="84"/>
      <c r="BD64" s="83"/>
      <c r="BE64" s="83"/>
      <c r="BF64" s="83"/>
      <c r="BG64" s="83"/>
      <c r="BH64" s="83"/>
      <c r="BI64" s="83"/>
      <c r="BJ64" s="83"/>
      <c r="BK64" s="83"/>
      <c r="BL64" s="84"/>
      <c r="BM64" s="83"/>
      <c r="BN64" s="83"/>
      <c r="BO64" s="83"/>
      <c r="BP64" s="83"/>
      <c r="BQ64" s="83"/>
      <c r="BR64" s="83"/>
      <c r="BS64" s="84"/>
      <c r="BT64" s="83"/>
      <c r="BU64" s="83"/>
      <c r="BV64" s="83">
        <v>1</v>
      </c>
      <c r="BW64" s="83"/>
      <c r="BX64" s="83"/>
      <c r="BY64" s="83">
        <v>1</v>
      </c>
      <c r="BZ64" s="83">
        <v>1</v>
      </c>
      <c r="CA64" s="83"/>
      <c r="CB64" s="83"/>
      <c r="CC64" s="83">
        <v>3</v>
      </c>
      <c r="CD64" s="84"/>
      <c r="CE64" s="83"/>
      <c r="CF64" s="83"/>
      <c r="CG64" s="83"/>
      <c r="CH64" s="83"/>
      <c r="CI64" s="83"/>
      <c r="CJ64" s="83"/>
      <c r="CK64" s="83"/>
      <c r="CL64" s="83"/>
      <c r="CM64" s="84"/>
      <c r="CN64" s="83"/>
      <c r="CO64" s="83"/>
      <c r="CP64" s="83"/>
      <c r="CQ64" s="83"/>
      <c r="CR64" s="83"/>
      <c r="CS64" s="83"/>
      <c r="CT64" s="83"/>
      <c r="CU64" s="83"/>
      <c r="CV64" s="83"/>
      <c r="CW64" s="83"/>
      <c r="CX64" s="83">
        <v>5</v>
      </c>
    </row>
    <row r="65" spans="1:102" x14ac:dyDescent="0.2">
      <c r="A65" s="79" t="s">
        <v>841</v>
      </c>
      <c r="B65" s="84"/>
      <c r="C65" s="83"/>
      <c r="D65" s="83"/>
      <c r="E65" s="83"/>
      <c r="F65" s="83"/>
      <c r="G65" s="83"/>
      <c r="H65" s="83"/>
      <c r="I65" s="83"/>
      <c r="J65" s="83"/>
      <c r="K65" s="83"/>
      <c r="L65" s="84"/>
      <c r="M65" s="83"/>
      <c r="N65" s="83"/>
      <c r="O65" s="83"/>
      <c r="P65" s="83"/>
      <c r="Q65" s="83"/>
      <c r="R65" s="83"/>
      <c r="S65" s="83"/>
      <c r="T65" s="83"/>
      <c r="U65" s="83"/>
      <c r="V65" s="83"/>
      <c r="W65" s="84"/>
      <c r="X65" s="83"/>
      <c r="Y65" s="83"/>
      <c r="Z65" s="83"/>
      <c r="AA65" s="83"/>
      <c r="AB65" s="83"/>
      <c r="AC65" s="83"/>
      <c r="AD65" s="83"/>
      <c r="AE65" s="83"/>
      <c r="AF65" s="83"/>
      <c r="AG65" s="84">
        <v>1</v>
      </c>
      <c r="AH65" s="83">
        <v>1</v>
      </c>
      <c r="AI65" s="83"/>
      <c r="AJ65" s="83"/>
      <c r="AK65" s="83"/>
      <c r="AL65" s="83"/>
      <c r="AM65" s="83"/>
      <c r="AN65" s="83"/>
      <c r="AO65" s="83">
        <v>1</v>
      </c>
      <c r="AP65" s="83"/>
      <c r="AQ65" s="83">
        <v>3</v>
      </c>
      <c r="AR65" s="84"/>
      <c r="AS65" s="83"/>
      <c r="AT65" s="83"/>
      <c r="AU65" s="83"/>
      <c r="AV65" s="83"/>
      <c r="AW65" s="83"/>
      <c r="AX65" s="83"/>
      <c r="AY65" s="83"/>
      <c r="AZ65" s="83"/>
      <c r="BA65" s="83"/>
      <c r="BB65" s="83"/>
      <c r="BC65" s="84"/>
      <c r="BD65" s="83"/>
      <c r="BE65" s="83"/>
      <c r="BF65" s="83"/>
      <c r="BG65" s="83"/>
      <c r="BH65" s="83"/>
      <c r="BI65" s="83"/>
      <c r="BJ65" s="83"/>
      <c r="BK65" s="83"/>
      <c r="BL65" s="84"/>
      <c r="BM65" s="83"/>
      <c r="BN65" s="83"/>
      <c r="BO65" s="83"/>
      <c r="BP65" s="83"/>
      <c r="BQ65" s="83"/>
      <c r="BR65" s="83"/>
      <c r="BS65" s="84"/>
      <c r="BT65" s="83"/>
      <c r="BU65" s="83"/>
      <c r="BV65" s="83"/>
      <c r="BW65" s="83"/>
      <c r="BX65" s="83"/>
      <c r="BY65" s="83"/>
      <c r="BZ65" s="83"/>
      <c r="CA65" s="83"/>
      <c r="CB65" s="83"/>
      <c r="CC65" s="83"/>
      <c r="CD65" s="84"/>
      <c r="CE65" s="83"/>
      <c r="CF65" s="83"/>
      <c r="CG65" s="83"/>
      <c r="CH65" s="83"/>
      <c r="CI65" s="83"/>
      <c r="CJ65" s="83"/>
      <c r="CK65" s="83"/>
      <c r="CL65" s="83"/>
      <c r="CM65" s="84"/>
      <c r="CN65" s="83"/>
      <c r="CO65" s="83"/>
      <c r="CP65" s="83"/>
      <c r="CQ65" s="83"/>
      <c r="CR65" s="83"/>
      <c r="CS65" s="83"/>
      <c r="CT65" s="83"/>
      <c r="CU65" s="83"/>
      <c r="CV65" s="83"/>
      <c r="CW65" s="83"/>
      <c r="CX65" s="83">
        <v>3</v>
      </c>
    </row>
    <row r="66" spans="1:102" x14ac:dyDescent="0.2">
      <c r="A66" s="79" t="s">
        <v>128</v>
      </c>
      <c r="B66" s="84"/>
      <c r="C66" s="83"/>
      <c r="D66" s="83"/>
      <c r="E66" s="83"/>
      <c r="F66" s="83"/>
      <c r="G66" s="83"/>
      <c r="H66" s="83"/>
      <c r="I66" s="83"/>
      <c r="J66" s="83"/>
      <c r="K66" s="83"/>
      <c r="L66" s="84"/>
      <c r="M66" s="83"/>
      <c r="N66" s="83"/>
      <c r="O66" s="83">
        <v>1</v>
      </c>
      <c r="P66" s="83"/>
      <c r="Q66" s="83"/>
      <c r="R66" s="83"/>
      <c r="S66" s="83"/>
      <c r="T66" s="83"/>
      <c r="U66" s="83"/>
      <c r="V66" s="83">
        <v>1</v>
      </c>
      <c r="W66" s="84"/>
      <c r="X66" s="83"/>
      <c r="Y66" s="83"/>
      <c r="Z66" s="83"/>
      <c r="AA66" s="83"/>
      <c r="AB66" s="83"/>
      <c r="AC66" s="83"/>
      <c r="AD66" s="83"/>
      <c r="AE66" s="83"/>
      <c r="AF66" s="83"/>
      <c r="AG66" s="84"/>
      <c r="AH66" s="83"/>
      <c r="AI66" s="83">
        <v>1</v>
      </c>
      <c r="AJ66" s="83"/>
      <c r="AK66" s="83"/>
      <c r="AL66" s="83"/>
      <c r="AM66" s="83"/>
      <c r="AN66" s="83"/>
      <c r="AO66" s="83"/>
      <c r="AP66" s="83"/>
      <c r="AQ66" s="83">
        <v>1</v>
      </c>
      <c r="AR66" s="84"/>
      <c r="AS66" s="83"/>
      <c r="AT66" s="83"/>
      <c r="AU66" s="83"/>
      <c r="AV66" s="83"/>
      <c r="AW66" s="83"/>
      <c r="AX66" s="83"/>
      <c r="AY66" s="83"/>
      <c r="AZ66" s="83">
        <v>1</v>
      </c>
      <c r="BA66" s="83"/>
      <c r="BB66" s="83">
        <v>1</v>
      </c>
      <c r="BC66" s="84"/>
      <c r="BD66" s="83"/>
      <c r="BE66" s="83"/>
      <c r="BF66" s="83"/>
      <c r="BG66" s="83"/>
      <c r="BH66" s="83"/>
      <c r="BI66" s="83"/>
      <c r="BJ66" s="83"/>
      <c r="BK66" s="83"/>
      <c r="BL66" s="84"/>
      <c r="BM66" s="83"/>
      <c r="BN66" s="83"/>
      <c r="BO66" s="83"/>
      <c r="BP66" s="83"/>
      <c r="BQ66" s="83"/>
      <c r="BR66" s="83"/>
      <c r="BS66" s="84"/>
      <c r="BT66" s="83"/>
      <c r="BU66" s="83"/>
      <c r="BV66" s="83"/>
      <c r="BW66" s="83"/>
      <c r="BX66" s="83"/>
      <c r="BY66" s="83"/>
      <c r="BZ66" s="83"/>
      <c r="CA66" s="83"/>
      <c r="CB66" s="83"/>
      <c r="CC66" s="83"/>
      <c r="CD66" s="84"/>
      <c r="CE66" s="83"/>
      <c r="CF66" s="83"/>
      <c r="CG66" s="83">
        <v>1</v>
      </c>
      <c r="CH66" s="83"/>
      <c r="CI66" s="83"/>
      <c r="CJ66" s="83"/>
      <c r="CK66" s="83"/>
      <c r="CL66" s="83">
        <v>1</v>
      </c>
      <c r="CM66" s="84"/>
      <c r="CN66" s="83"/>
      <c r="CO66" s="83">
        <v>1</v>
      </c>
      <c r="CP66" s="83"/>
      <c r="CQ66" s="83"/>
      <c r="CR66" s="83"/>
      <c r="CS66" s="83"/>
      <c r="CT66" s="83"/>
      <c r="CU66" s="83"/>
      <c r="CV66" s="83"/>
      <c r="CW66" s="83">
        <v>1</v>
      </c>
      <c r="CX66" s="83">
        <v>5</v>
      </c>
    </row>
    <row r="67" spans="1:102" x14ac:dyDescent="0.2">
      <c r="A67" s="79" t="s">
        <v>856</v>
      </c>
      <c r="B67" s="84"/>
      <c r="C67" s="83"/>
      <c r="D67" s="83"/>
      <c r="E67" s="83"/>
      <c r="F67" s="83"/>
      <c r="G67" s="83"/>
      <c r="H67" s="83"/>
      <c r="I67" s="83"/>
      <c r="J67" s="83"/>
      <c r="K67" s="83"/>
      <c r="L67" s="84"/>
      <c r="M67" s="83"/>
      <c r="N67" s="83"/>
      <c r="O67" s="83"/>
      <c r="P67" s="83"/>
      <c r="Q67" s="83"/>
      <c r="R67" s="83"/>
      <c r="S67" s="83"/>
      <c r="T67" s="83"/>
      <c r="U67" s="83"/>
      <c r="V67" s="83"/>
      <c r="W67" s="84"/>
      <c r="X67" s="83"/>
      <c r="Y67" s="83"/>
      <c r="Z67" s="83"/>
      <c r="AA67" s="83"/>
      <c r="AB67" s="83"/>
      <c r="AC67" s="83"/>
      <c r="AD67" s="83"/>
      <c r="AE67" s="83"/>
      <c r="AF67" s="83"/>
      <c r="AG67" s="84"/>
      <c r="AH67" s="83"/>
      <c r="AI67" s="83"/>
      <c r="AJ67" s="83">
        <v>1</v>
      </c>
      <c r="AK67" s="83"/>
      <c r="AL67" s="83"/>
      <c r="AM67" s="83"/>
      <c r="AN67" s="83"/>
      <c r="AO67" s="83"/>
      <c r="AP67" s="83"/>
      <c r="AQ67" s="83">
        <v>1</v>
      </c>
      <c r="AR67" s="84"/>
      <c r="AS67" s="83"/>
      <c r="AT67" s="83"/>
      <c r="AU67" s="83"/>
      <c r="AV67" s="83"/>
      <c r="AW67" s="83"/>
      <c r="AX67" s="83"/>
      <c r="AY67" s="83"/>
      <c r="AZ67" s="83"/>
      <c r="BA67" s="83"/>
      <c r="BB67" s="83"/>
      <c r="BC67" s="84"/>
      <c r="BD67" s="83"/>
      <c r="BE67" s="83"/>
      <c r="BF67" s="83"/>
      <c r="BG67" s="83"/>
      <c r="BH67" s="83"/>
      <c r="BI67" s="83"/>
      <c r="BJ67" s="83"/>
      <c r="BK67" s="83"/>
      <c r="BL67" s="84"/>
      <c r="BM67" s="83"/>
      <c r="BN67" s="83"/>
      <c r="BO67" s="83"/>
      <c r="BP67" s="83"/>
      <c r="BQ67" s="83"/>
      <c r="BR67" s="83"/>
      <c r="BS67" s="84"/>
      <c r="BT67" s="83"/>
      <c r="BU67" s="83"/>
      <c r="BV67" s="83"/>
      <c r="BW67" s="83"/>
      <c r="BX67" s="83"/>
      <c r="BY67" s="83"/>
      <c r="BZ67" s="83"/>
      <c r="CA67" s="83"/>
      <c r="CB67" s="83"/>
      <c r="CC67" s="83"/>
      <c r="CD67" s="84"/>
      <c r="CE67" s="83"/>
      <c r="CF67" s="83"/>
      <c r="CG67" s="83"/>
      <c r="CH67" s="83"/>
      <c r="CI67" s="83"/>
      <c r="CJ67" s="83"/>
      <c r="CK67" s="83"/>
      <c r="CL67" s="83"/>
      <c r="CM67" s="84"/>
      <c r="CN67" s="83"/>
      <c r="CO67" s="83"/>
      <c r="CP67" s="83"/>
      <c r="CQ67" s="83"/>
      <c r="CR67" s="83"/>
      <c r="CS67" s="83"/>
      <c r="CT67" s="83"/>
      <c r="CU67" s="83"/>
      <c r="CV67" s="83"/>
      <c r="CW67" s="83"/>
      <c r="CX67" s="83">
        <v>1</v>
      </c>
    </row>
    <row r="68" spans="1:102" x14ac:dyDescent="0.2">
      <c r="A68" s="79" t="s">
        <v>865</v>
      </c>
      <c r="B68" s="84"/>
      <c r="C68" s="83"/>
      <c r="D68" s="83"/>
      <c r="E68" s="83"/>
      <c r="F68" s="83"/>
      <c r="G68" s="83"/>
      <c r="H68" s="83"/>
      <c r="I68" s="83"/>
      <c r="J68" s="83"/>
      <c r="K68" s="83"/>
      <c r="L68" s="84"/>
      <c r="M68" s="83"/>
      <c r="N68" s="83"/>
      <c r="O68" s="83"/>
      <c r="P68" s="83"/>
      <c r="Q68" s="83"/>
      <c r="R68" s="83"/>
      <c r="S68" s="83"/>
      <c r="T68" s="83"/>
      <c r="U68" s="83"/>
      <c r="V68" s="83"/>
      <c r="W68" s="84"/>
      <c r="X68" s="83"/>
      <c r="Y68" s="83"/>
      <c r="Z68" s="83"/>
      <c r="AA68" s="83"/>
      <c r="AB68" s="83"/>
      <c r="AC68" s="83"/>
      <c r="AD68" s="83"/>
      <c r="AE68" s="83"/>
      <c r="AF68" s="83"/>
      <c r="AG68" s="84"/>
      <c r="AH68" s="83"/>
      <c r="AI68" s="83"/>
      <c r="AJ68" s="83"/>
      <c r="AK68" s="83"/>
      <c r="AL68" s="83"/>
      <c r="AM68" s="83"/>
      <c r="AN68" s="83"/>
      <c r="AO68" s="83"/>
      <c r="AP68" s="83"/>
      <c r="AQ68" s="83"/>
      <c r="AR68" s="84"/>
      <c r="AS68" s="83"/>
      <c r="AT68" s="83"/>
      <c r="AU68" s="83">
        <v>2</v>
      </c>
      <c r="AV68" s="83"/>
      <c r="AW68" s="83"/>
      <c r="AX68" s="83"/>
      <c r="AY68" s="83"/>
      <c r="AZ68" s="83">
        <v>1</v>
      </c>
      <c r="BA68" s="83"/>
      <c r="BB68" s="83">
        <v>3</v>
      </c>
      <c r="BC68" s="84"/>
      <c r="BD68" s="83"/>
      <c r="BE68" s="83"/>
      <c r="BF68" s="83"/>
      <c r="BG68" s="83"/>
      <c r="BH68" s="83"/>
      <c r="BI68" s="83"/>
      <c r="BJ68" s="83"/>
      <c r="BK68" s="83"/>
      <c r="BL68" s="84"/>
      <c r="BM68" s="83"/>
      <c r="BN68" s="83"/>
      <c r="BO68" s="83"/>
      <c r="BP68" s="83"/>
      <c r="BQ68" s="83"/>
      <c r="BR68" s="83"/>
      <c r="BS68" s="84"/>
      <c r="BT68" s="83"/>
      <c r="BU68" s="83"/>
      <c r="BV68" s="83"/>
      <c r="BW68" s="83"/>
      <c r="BX68" s="83"/>
      <c r="BY68" s="83"/>
      <c r="BZ68" s="83"/>
      <c r="CA68" s="83"/>
      <c r="CB68" s="83"/>
      <c r="CC68" s="83"/>
      <c r="CD68" s="84"/>
      <c r="CE68" s="83"/>
      <c r="CF68" s="83"/>
      <c r="CG68" s="83"/>
      <c r="CH68" s="83"/>
      <c r="CI68" s="83"/>
      <c r="CJ68" s="83"/>
      <c r="CK68" s="83"/>
      <c r="CL68" s="83"/>
      <c r="CM68" s="84"/>
      <c r="CN68" s="83"/>
      <c r="CO68" s="83"/>
      <c r="CP68" s="83"/>
      <c r="CQ68" s="83"/>
      <c r="CR68" s="83"/>
      <c r="CS68" s="83"/>
      <c r="CT68" s="83"/>
      <c r="CU68" s="83"/>
      <c r="CV68" s="83"/>
      <c r="CW68" s="83"/>
      <c r="CX68" s="83">
        <v>3</v>
      </c>
    </row>
    <row r="69" spans="1:102" x14ac:dyDescent="0.2">
      <c r="A69" s="49" t="s">
        <v>24</v>
      </c>
      <c r="B69" s="84">
        <v>2</v>
      </c>
      <c r="C69" s="83">
        <v>1</v>
      </c>
      <c r="D69" s="83">
        <v>1</v>
      </c>
      <c r="E69" s="83">
        <v>2</v>
      </c>
      <c r="F69" s="83"/>
      <c r="G69" s="83">
        <v>1</v>
      </c>
      <c r="H69" s="83">
        <v>3</v>
      </c>
      <c r="I69" s="83"/>
      <c r="J69" s="83"/>
      <c r="K69" s="83">
        <v>10</v>
      </c>
      <c r="L69" s="84">
        <v>2</v>
      </c>
      <c r="M69" s="83"/>
      <c r="N69" s="83"/>
      <c r="O69" s="83"/>
      <c r="P69" s="83">
        <v>1</v>
      </c>
      <c r="Q69" s="83"/>
      <c r="R69" s="83">
        <v>1</v>
      </c>
      <c r="S69" s="83">
        <v>1</v>
      </c>
      <c r="T69" s="83">
        <v>1</v>
      </c>
      <c r="U69" s="83">
        <v>1</v>
      </c>
      <c r="V69" s="83">
        <v>7</v>
      </c>
      <c r="W69" s="84">
        <v>8</v>
      </c>
      <c r="X69" s="83">
        <v>2</v>
      </c>
      <c r="Y69" s="83">
        <v>3</v>
      </c>
      <c r="Z69" s="83">
        <v>2</v>
      </c>
      <c r="AA69" s="83">
        <v>2</v>
      </c>
      <c r="AB69" s="83">
        <v>2</v>
      </c>
      <c r="AC69" s="83">
        <v>1</v>
      </c>
      <c r="AD69" s="83">
        <v>1</v>
      </c>
      <c r="AE69" s="83"/>
      <c r="AF69" s="83">
        <v>21</v>
      </c>
      <c r="AG69" s="84">
        <v>13</v>
      </c>
      <c r="AH69" s="83">
        <v>8</v>
      </c>
      <c r="AI69" s="83">
        <v>6</v>
      </c>
      <c r="AJ69" s="83">
        <v>6</v>
      </c>
      <c r="AK69" s="83">
        <v>1</v>
      </c>
      <c r="AL69" s="83">
        <v>1</v>
      </c>
      <c r="AM69" s="83">
        <v>1</v>
      </c>
      <c r="AN69" s="83">
        <v>2</v>
      </c>
      <c r="AO69" s="83"/>
      <c r="AP69" s="83"/>
      <c r="AQ69" s="83">
        <v>38</v>
      </c>
      <c r="AR69" s="84">
        <v>1</v>
      </c>
      <c r="AS69" s="83">
        <v>1</v>
      </c>
      <c r="AT69" s="83">
        <v>2</v>
      </c>
      <c r="AU69" s="83">
        <v>5</v>
      </c>
      <c r="AV69" s="83">
        <v>1</v>
      </c>
      <c r="AW69" s="83">
        <v>2</v>
      </c>
      <c r="AX69" s="83">
        <v>1</v>
      </c>
      <c r="AY69" s="83">
        <v>1</v>
      </c>
      <c r="AZ69" s="83">
        <v>1</v>
      </c>
      <c r="BA69" s="83">
        <v>1</v>
      </c>
      <c r="BB69" s="83">
        <v>16</v>
      </c>
      <c r="BC69" s="84">
        <v>2</v>
      </c>
      <c r="BD69" s="83"/>
      <c r="BE69" s="83">
        <v>2</v>
      </c>
      <c r="BF69" s="83"/>
      <c r="BG69" s="83"/>
      <c r="BH69" s="83">
        <v>1</v>
      </c>
      <c r="BI69" s="83">
        <v>1</v>
      </c>
      <c r="BJ69" s="83">
        <v>1</v>
      </c>
      <c r="BK69" s="83">
        <v>7</v>
      </c>
      <c r="BL69" s="84"/>
      <c r="BM69" s="83"/>
      <c r="BN69" s="83"/>
      <c r="BO69" s="83"/>
      <c r="BP69" s="83"/>
      <c r="BQ69" s="83"/>
      <c r="BR69" s="83"/>
      <c r="BS69" s="84">
        <v>8</v>
      </c>
      <c r="BT69" s="83">
        <v>3</v>
      </c>
      <c r="BU69" s="83">
        <v>2</v>
      </c>
      <c r="BV69" s="83"/>
      <c r="BW69" s="83">
        <v>1</v>
      </c>
      <c r="BX69" s="83">
        <v>2</v>
      </c>
      <c r="BY69" s="83">
        <v>1</v>
      </c>
      <c r="BZ69" s="83">
        <v>2</v>
      </c>
      <c r="CA69" s="83">
        <v>1</v>
      </c>
      <c r="CB69" s="83">
        <v>2</v>
      </c>
      <c r="CC69" s="83">
        <v>22</v>
      </c>
      <c r="CD69" s="84">
        <v>5</v>
      </c>
      <c r="CE69" s="83">
        <v>1</v>
      </c>
      <c r="CF69" s="83">
        <v>1</v>
      </c>
      <c r="CG69" s="83">
        <v>1</v>
      </c>
      <c r="CH69" s="83"/>
      <c r="CI69" s="83">
        <v>1</v>
      </c>
      <c r="CJ69" s="83">
        <v>1</v>
      </c>
      <c r="CK69" s="83">
        <v>1</v>
      </c>
      <c r="CL69" s="83">
        <v>11</v>
      </c>
      <c r="CM69" s="84">
        <v>3</v>
      </c>
      <c r="CN69" s="83"/>
      <c r="CO69" s="83">
        <v>2</v>
      </c>
      <c r="CP69" s="83">
        <v>4</v>
      </c>
      <c r="CQ69" s="83">
        <v>2</v>
      </c>
      <c r="CR69" s="83">
        <v>1</v>
      </c>
      <c r="CS69" s="83">
        <v>4</v>
      </c>
      <c r="CT69" s="83">
        <v>2</v>
      </c>
      <c r="CU69" s="83">
        <v>2</v>
      </c>
      <c r="CV69" s="83">
        <v>3</v>
      </c>
      <c r="CW69" s="83">
        <v>23</v>
      </c>
      <c r="CX69" s="83">
        <v>155</v>
      </c>
    </row>
    <row r="70" spans="1:102" x14ac:dyDescent="0.2">
      <c r="A70" s="49" t="s">
        <v>125</v>
      </c>
      <c r="B70" s="84">
        <v>2</v>
      </c>
      <c r="C70" s="83">
        <v>1</v>
      </c>
      <c r="D70" s="83">
        <v>1</v>
      </c>
      <c r="E70" s="83">
        <v>1</v>
      </c>
      <c r="F70" s="83">
        <v>1</v>
      </c>
      <c r="G70" s="83"/>
      <c r="H70" s="83">
        <v>1</v>
      </c>
      <c r="I70" s="83"/>
      <c r="J70" s="83"/>
      <c r="K70" s="83">
        <v>7</v>
      </c>
      <c r="L70" s="84">
        <v>2</v>
      </c>
      <c r="M70" s="83"/>
      <c r="N70" s="83"/>
      <c r="O70" s="83">
        <v>1</v>
      </c>
      <c r="P70" s="83"/>
      <c r="Q70" s="83"/>
      <c r="R70" s="83"/>
      <c r="S70" s="83"/>
      <c r="T70" s="83"/>
      <c r="U70" s="83"/>
      <c r="V70" s="83">
        <v>3</v>
      </c>
      <c r="W70" s="84">
        <v>5</v>
      </c>
      <c r="X70" s="83">
        <v>4</v>
      </c>
      <c r="Y70" s="83">
        <v>2</v>
      </c>
      <c r="Z70" s="83">
        <v>2</v>
      </c>
      <c r="AA70" s="83"/>
      <c r="AB70" s="83">
        <v>1</v>
      </c>
      <c r="AC70" s="83"/>
      <c r="AD70" s="83"/>
      <c r="AE70" s="83">
        <v>1</v>
      </c>
      <c r="AF70" s="83">
        <v>15</v>
      </c>
      <c r="AG70" s="84">
        <v>16</v>
      </c>
      <c r="AH70" s="83">
        <v>4</v>
      </c>
      <c r="AI70" s="83">
        <v>2</v>
      </c>
      <c r="AJ70" s="83">
        <v>5</v>
      </c>
      <c r="AK70" s="83">
        <v>2</v>
      </c>
      <c r="AL70" s="83">
        <v>2</v>
      </c>
      <c r="AM70" s="83">
        <v>1</v>
      </c>
      <c r="AN70" s="83">
        <v>2</v>
      </c>
      <c r="AO70" s="83">
        <v>2</v>
      </c>
      <c r="AP70" s="83">
        <v>2</v>
      </c>
      <c r="AQ70" s="83">
        <v>38</v>
      </c>
      <c r="AR70" s="84">
        <v>7</v>
      </c>
      <c r="AS70" s="83">
        <v>2</v>
      </c>
      <c r="AT70" s="83">
        <v>2</v>
      </c>
      <c r="AU70" s="83">
        <v>2</v>
      </c>
      <c r="AV70" s="83">
        <v>3</v>
      </c>
      <c r="AW70" s="83">
        <v>2</v>
      </c>
      <c r="AX70" s="83">
        <v>2</v>
      </c>
      <c r="AY70" s="83">
        <v>4</v>
      </c>
      <c r="AZ70" s="83">
        <v>1</v>
      </c>
      <c r="BA70" s="83">
        <v>2</v>
      </c>
      <c r="BB70" s="83">
        <v>27</v>
      </c>
      <c r="BC70" s="84"/>
      <c r="BD70" s="83"/>
      <c r="BE70" s="83"/>
      <c r="BF70" s="83">
        <v>1</v>
      </c>
      <c r="BG70" s="83"/>
      <c r="BH70" s="83"/>
      <c r="BI70" s="83">
        <v>1</v>
      </c>
      <c r="BJ70" s="83"/>
      <c r="BK70" s="83">
        <v>2</v>
      </c>
      <c r="BL70" s="84">
        <v>1</v>
      </c>
      <c r="BM70" s="83"/>
      <c r="BN70" s="83"/>
      <c r="BO70" s="83">
        <v>1</v>
      </c>
      <c r="BP70" s="83">
        <v>1</v>
      </c>
      <c r="BQ70" s="83">
        <v>1</v>
      </c>
      <c r="BR70" s="83">
        <v>4</v>
      </c>
      <c r="BS70" s="84">
        <v>5</v>
      </c>
      <c r="BT70" s="83"/>
      <c r="BU70" s="83"/>
      <c r="BV70" s="83">
        <v>1</v>
      </c>
      <c r="BW70" s="83"/>
      <c r="BX70" s="83">
        <v>1</v>
      </c>
      <c r="BY70" s="83">
        <v>1</v>
      </c>
      <c r="BZ70" s="83"/>
      <c r="CA70" s="83"/>
      <c r="CB70" s="83">
        <v>1</v>
      </c>
      <c r="CC70" s="83">
        <v>9</v>
      </c>
      <c r="CD70" s="84">
        <v>3</v>
      </c>
      <c r="CE70" s="83">
        <v>3</v>
      </c>
      <c r="CF70" s="83">
        <v>1</v>
      </c>
      <c r="CG70" s="83">
        <v>1</v>
      </c>
      <c r="CH70" s="83">
        <v>1</v>
      </c>
      <c r="CI70" s="83"/>
      <c r="CJ70" s="83"/>
      <c r="CK70" s="83">
        <v>1</v>
      </c>
      <c r="CL70" s="83">
        <v>10</v>
      </c>
      <c r="CM70" s="84">
        <v>6</v>
      </c>
      <c r="CN70" s="83">
        <v>5</v>
      </c>
      <c r="CO70" s="83">
        <v>2</v>
      </c>
      <c r="CP70" s="83">
        <v>3</v>
      </c>
      <c r="CQ70" s="83">
        <v>4</v>
      </c>
      <c r="CR70" s="83">
        <v>1</v>
      </c>
      <c r="CS70" s="83">
        <v>3</v>
      </c>
      <c r="CT70" s="83">
        <v>1</v>
      </c>
      <c r="CU70" s="83">
        <v>1</v>
      </c>
      <c r="CV70" s="83">
        <v>3</v>
      </c>
      <c r="CW70" s="83">
        <v>29</v>
      </c>
      <c r="CX70" s="83">
        <v>144</v>
      </c>
    </row>
    <row r="71" spans="1:102" x14ac:dyDescent="0.2">
      <c r="A71" s="49" t="s">
        <v>1023</v>
      </c>
      <c r="B71" s="84">
        <v>4</v>
      </c>
      <c r="C71" s="83">
        <v>2</v>
      </c>
      <c r="D71" s="83">
        <v>3</v>
      </c>
      <c r="E71" s="83">
        <v>3</v>
      </c>
      <c r="F71" s="83">
        <v>1</v>
      </c>
      <c r="G71" s="83">
        <v>1</v>
      </c>
      <c r="H71" s="83">
        <v>4</v>
      </c>
      <c r="I71" s="83">
        <v>1</v>
      </c>
      <c r="J71" s="83">
        <v>1</v>
      </c>
      <c r="K71" s="83">
        <v>20</v>
      </c>
      <c r="L71" s="84">
        <v>6</v>
      </c>
      <c r="M71" s="83">
        <v>2</v>
      </c>
      <c r="N71" s="83">
        <v>1</v>
      </c>
      <c r="O71" s="83">
        <v>2</v>
      </c>
      <c r="P71" s="83">
        <v>1</v>
      </c>
      <c r="Q71" s="83">
        <v>1</v>
      </c>
      <c r="R71" s="83">
        <v>1</v>
      </c>
      <c r="S71" s="83">
        <v>3</v>
      </c>
      <c r="T71" s="83">
        <v>1</v>
      </c>
      <c r="U71" s="83">
        <v>1</v>
      </c>
      <c r="V71" s="83">
        <v>19</v>
      </c>
      <c r="W71" s="84">
        <v>21</v>
      </c>
      <c r="X71" s="83">
        <v>12</v>
      </c>
      <c r="Y71" s="83">
        <v>7</v>
      </c>
      <c r="Z71" s="83">
        <v>8</v>
      </c>
      <c r="AA71" s="83">
        <v>3</v>
      </c>
      <c r="AB71" s="83">
        <v>4</v>
      </c>
      <c r="AC71" s="83">
        <v>1</v>
      </c>
      <c r="AD71" s="83">
        <v>2</v>
      </c>
      <c r="AE71" s="83">
        <v>1</v>
      </c>
      <c r="AF71" s="83">
        <v>59</v>
      </c>
      <c r="AG71" s="84">
        <v>45</v>
      </c>
      <c r="AH71" s="83">
        <v>19</v>
      </c>
      <c r="AI71" s="83">
        <v>10</v>
      </c>
      <c r="AJ71" s="83">
        <v>18</v>
      </c>
      <c r="AK71" s="83">
        <v>5</v>
      </c>
      <c r="AL71" s="83">
        <v>5</v>
      </c>
      <c r="AM71" s="83">
        <v>3</v>
      </c>
      <c r="AN71" s="83">
        <v>4</v>
      </c>
      <c r="AO71" s="83">
        <v>3</v>
      </c>
      <c r="AP71" s="83">
        <v>4</v>
      </c>
      <c r="AQ71" s="83">
        <v>116</v>
      </c>
      <c r="AR71" s="84">
        <v>8</v>
      </c>
      <c r="AS71" s="83">
        <v>8</v>
      </c>
      <c r="AT71" s="83">
        <v>6</v>
      </c>
      <c r="AU71" s="83">
        <v>12</v>
      </c>
      <c r="AV71" s="83">
        <v>7</v>
      </c>
      <c r="AW71" s="83">
        <v>5</v>
      </c>
      <c r="AX71" s="83">
        <v>4</v>
      </c>
      <c r="AY71" s="83">
        <v>7</v>
      </c>
      <c r="AZ71" s="83">
        <v>8</v>
      </c>
      <c r="BA71" s="83">
        <v>4</v>
      </c>
      <c r="BB71" s="83">
        <v>69</v>
      </c>
      <c r="BC71" s="84">
        <v>2</v>
      </c>
      <c r="BD71" s="83">
        <v>3</v>
      </c>
      <c r="BE71" s="83">
        <v>4</v>
      </c>
      <c r="BF71" s="83">
        <v>1</v>
      </c>
      <c r="BG71" s="83">
        <v>2</v>
      </c>
      <c r="BH71" s="83">
        <v>1</v>
      </c>
      <c r="BI71" s="83">
        <v>2</v>
      </c>
      <c r="BJ71" s="83">
        <v>1</v>
      </c>
      <c r="BK71" s="83">
        <v>16</v>
      </c>
      <c r="BL71" s="84">
        <v>1</v>
      </c>
      <c r="BM71" s="83">
        <v>1</v>
      </c>
      <c r="BN71" s="83">
        <v>1</v>
      </c>
      <c r="BO71" s="83">
        <v>1</v>
      </c>
      <c r="BP71" s="83">
        <v>1</v>
      </c>
      <c r="BQ71" s="83">
        <v>1</v>
      </c>
      <c r="BR71" s="83">
        <v>6</v>
      </c>
      <c r="BS71" s="84">
        <v>15</v>
      </c>
      <c r="BT71" s="83">
        <v>8</v>
      </c>
      <c r="BU71" s="83">
        <v>2</v>
      </c>
      <c r="BV71" s="83">
        <v>2</v>
      </c>
      <c r="BW71" s="83">
        <v>3</v>
      </c>
      <c r="BX71" s="83">
        <v>3</v>
      </c>
      <c r="BY71" s="83">
        <v>3</v>
      </c>
      <c r="BZ71" s="83">
        <v>6</v>
      </c>
      <c r="CA71" s="83">
        <v>2</v>
      </c>
      <c r="CB71" s="83">
        <v>4</v>
      </c>
      <c r="CC71" s="83">
        <v>48</v>
      </c>
      <c r="CD71" s="84">
        <v>13</v>
      </c>
      <c r="CE71" s="83">
        <v>5</v>
      </c>
      <c r="CF71" s="83">
        <v>2</v>
      </c>
      <c r="CG71" s="83">
        <v>3</v>
      </c>
      <c r="CH71" s="83">
        <v>1</v>
      </c>
      <c r="CI71" s="83">
        <v>1</v>
      </c>
      <c r="CJ71" s="83">
        <v>1</v>
      </c>
      <c r="CK71" s="83">
        <v>2</v>
      </c>
      <c r="CL71" s="83">
        <v>28</v>
      </c>
      <c r="CM71" s="84">
        <v>13</v>
      </c>
      <c r="CN71" s="83">
        <v>12</v>
      </c>
      <c r="CO71" s="83">
        <v>7</v>
      </c>
      <c r="CP71" s="83">
        <v>11</v>
      </c>
      <c r="CQ71" s="83">
        <v>7</v>
      </c>
      <c r="CR71" s="83">
        <v>3</v>
      </c>
      <c r="CS71" s="83">
        <v>7</v>
      </c>
      <c r="CT71" s="83">
        <v>5</v>
      </c>
      <c r="CU71" s="83">
        <v>4</v>
      </c>
      <c r="CV71" s="83">
        <v>7</v>
      </c>
      <c r="CW71" s="83">
        <v>76</v>
      </c>
      <c r="CX71" s="83">
        <v>457</v>
      </c>
    </row>
    <row r="72" spans="1:102" x14ac:dyDescent="0.2">
      <c r="B72"/>
      <c r="L72"/>
      <c r="W72"/>
      <c r="AG72"/>
      <c r="AR72"/>
      <c r="BC72"/>
      <c r="BL72"/>
      <c r="BS72"/>
      <c r="CD72"/>
      <c r="CM72"/>
    </row>
    <row r="73" spans="1:102" x14ac:dyDescent="0.2">
      <c r="B73"/>
      <c r="L73"/>
      <c r="W73"/>
      <c r="AG73"/>
      <c r="AR73"/>
      <c r="BC73"/>
      <c r="BL73"/>
      <c r="BS73"/>
      <c r="CD73"/>
      <c r="CM73"/>
    </row>
    <row r="74" spans="1:102" x14ac:dyDescent="0.2">
      <c r="B74"/>
      <c r="L74"/>
      <c r="W74"/>
      <c r="AG74"/>
      <c r="AR74"/>
      <c r="BC74"/>
      <c r="BL74"/>
      <c r="BS74"/>
      <c r="CD74"/>
      <c r="CM74"/>
    </row>
    <row r="75" spans="1:102" x14ac:dyDescent="0.2">
      <c r="B75"/>
      <c r="L75"/>
      <c r="W75"/>
      <c r="AG75"/>
      <c r="AR75"/>
      <c r="BC75"/>
      <c r="BL75"/>
      <c r="BS75"/>
      <c r="CD75"/>
      <c r="CM75"/>
    </row>
    <row r="76" spans="1:102" x14ac:dyDescent="0.2">
      <c r="B76"/>
      <c r="L76"/>
      <c r="W76"/>
      <c r="AG76"/>
      <c r="AR76"/>
      <c r="BC76"/>
      <c r="BL76"/>
      <c r="BS76"/>
      <c r="CD76"/>
      <c r="CM76"/>
    </row>
    <row r="77" spans="1:102" x14ac:dyDescent="0.2">
      <c r="B77"/>
      <c r="L77"/>
      <c r="W77"/>
      <c r="AG77"/>
      <c r="AR77"/>
      <c r="BC77"/>
      <c r="BL77"/>
      <c r="BS77"/>
      <c r="CD77"/>
      <c r="CM77"/>
    </row>
    <row r="78" spans="1:102" x14ac:dyDescent="0.2">
      <c r="B78"/>
      <c r="L78"/>
      <c r="W78"/>
      <c r="AG78"/>
      <c r="AR78"/>
      <c r="BC78"/>
      <c r="BL78"/>
      <c r="BS78"/>
      <c r="CD78"/>
      <c r="CM78"/>
    </row>
    <row r="79" spans="1:102" x14ac:dyDescent="0.2">
      <c r="B79"/>
      <c r="L79"/>
      <c r="W79"/>
      <c r="AG79"/>
      <c r="AR79"/>
      <c r="BC79"/>
      <c r="BL79"/>
      <c r="BS79"/>
      <c r="CD79"/>
      <c r="CM79"/>
    </row>
    <row r="80" spans="1:102" x14ac:dyDescent="0.2">
      <c r="B80"/>
      <c r="L80"/>
      <c r="W80"/>
      <c r="AG80"/>
      <c r="AR80"/>
      <c r="BC80"/>
      <c r="BL80"/>
      <c r="BS80"/>
      <c r="CD80"/>
      <c r="CM80"/>
    </row>
    <row r="81" spans="2:91" x14ac:dyDescent="0.2">
      <c r="B81"/>
      <c r="L81"/>
      <c r="W81"/>
      <c r="AG81"/>
      <c r="AR81"/>
      <c r="BC81"/>
      <c r="BL81"/>
      <c r="BS81"/>
      <c r="CD81"/>
      <c r="CM81"/>
    </row>
    <row r="82" spans="2:91" x14ac:dyDescent="0.2">
      <c r="B82"/>
      <c r="L82"/>
      <c r="W82"/>
      <c r="AG82"/>
      <c r="AR82"/>
      <c r="BC82"/>
      <c r="BL82"/>
      <c r="BS82"/>
      <c r="CD82"/>
      <c r="CM82"/>
    </row>
    <row r="83" spans="2:91" x14ac:dyDescent="0.2">
      <c r="B83"/>
      <c r="L83"/>
      <c r="W83"/>
      <c r="AG83"/>
      <c r="AR83"/>
    </row>
    <row r="84" spans="2:91" x14ac:dyDescent="0.2">
      <c r="B84"/>
      <c r="L84"/>
      <c r="W84"/>
      <c r="AG84"/>
      <c r="AR8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1F0F8-C2FD-5444-853C-E63C55FFE351}">
  <dimension ref="A2:M37"/>
  <sheetViews>
    <sheetView topLeftCell="A17" zoomScale="88" workbookViewId="0">
      <selection activeCell="F6" sqref="F6"/>
    </sheetView>
  </sheetViews>
  <sheetFormatPr baseColWidth="10" defaultRowHeight="16" x14ac:dyDescent="0.2"/>
  <cols>
    <col min="1" max="1" width="13" bestFit="1" customWidth="1"/>
    <col min="2" max="2" width="5" customWidth="1"/>
    <col min="3" max="4" width="3.1640625" bestFit="1" customWidth="1"/>
    <col min="5" max="5" width="4.1640625" bestFit="1" customWidth="1"/>
    <col min="6" max="6" width="3.1640625" bestFit="1" customWidth="1"/>
    <col min="7" max="7" width="2.83203125" customWidth="1"/>
    <col min="8" max="8" width="3" customWidth="1"/>
    <col min="9" max="10" width="2.83203125" customWidth="1"/>
    <col min="11" max="11" width="3.33203125" customWidth="1"/>
    <col min="12" max="12" width="5.6640625" customWidth="1"/>
    <col min="13" max="13" width="10.5" bestFit="1" customWidth="1"/>
  </cols>
  <sheetData>
    <row r="2" spans="1:13" ht="17" thickBot="1" x14ac:dyDescent="0.25"/>
    <row r="3" spans="1:13" ht="17" thickBot="1" x14ac:dyDescent="0.25">
      <c r="A3" s="31" t="s">
        <v>991</v>
      </c>
      <c r="B3" s="63">
        <v>1</v>
      </c>
      <c r="C3" s="64">
        <v>2</v>
      </c>
      <c r="D3" s="64">
        <v>3</v>
      </c>
      <c r="E3" s="64">
        <v>4</v>
      </c>
      <c r="F3" s="64">
        <v>5</v>
      </c>
      <c r="G3" s="64">
        <v>6</v>
      </c>
      <c r="H3" s="64">
        <v>7</v>
      </c>
      <c r="I3" s="64">
        <v>8</v>
      </c>
      <c r="J3" s="64">
        <v>9</v>
      </c>
      <c r="K3" s="66">
        <v>10</v>
      </c>
      <c r="L3" s="61" t="s">
        <v>990</v>
      </c>
    </row>
    <row r="4" spans="1:13" ht="17" thickBot="1" x14ac:dyDescent="0.25">
      <c r="A4" s="61" t="s">
        <v>988</v>
      </c>
      <c r="B4" s="55">
        <f>COUNTIFS(Database!$F$2:$F$518,B3,Database!$E$2:$E$518,"Controllo")</f>
        <v>37</v>
      </c>
      <c r="C4" s="56">
        <f>COUNTIFS(Database!$F$2:$F$518,C3,Database!$E$2:$E$518,"Controllo")</f>
        <v>36</v>
      </c>
      <c r="D4" s="56">
        <f>COUNTIFS(Database!$F$2:$F$518,D3,Database!$E$2:$E$518,"Controllo")</f>
        <v>14</v>
      </c>
      <c r="E4" s="56">
        <f>COUNTIFS(Database!$F$2:$F$518,E3,Database!$E$2:$E$518,"Controllo")</f>
        <v>24</v>
      </c>
      <c r="F4" s="56">
        <f>COUNTIFS(Database!$F$2:$F$518,F3,Database!$E$2:$E$518,"Controllo")</f>
        <v>11</v>
      </c>
      <c r="G4" s="56">
        <f>COUNTIFS(Database!$F$2:$F$518,G3,Database!$E$2:$E$518,"Controllo")</f>
        <v>6</v>
      </c>
      <c r="H4" s="56">
        <f>COUNTIFS(Database!$F$2:$F$518,H3,Database!$E$2:$E$518,"Controllo")</f>
        <v>3</v>
      </c>
      <c r="I4" s="56">
        <f>COUNTIFS(Database!$F$2:$F$518,I3,Database!$E$2:$E$518,"Controllo")</f>
        <v>11</v>
      </c>
      <c r="J4" s="56">
        <f>COUNTIFS(Database!$F$2:$F$518,J3,Database!$E$2:$E$518,"Controllo")</f>
        <v>10</v>
      </c>
      <c r="K4" s="67">
        <f>COUNTIFS(Database!$F$2:$F$518,K3,Database!$E$2:$E$518,"Controllo")</f>
        <v>6</v>
      </c>
      <c r="L4" s="60">
        <f>SUM(B4:K4)</f>
        <v>158</v>
      </c>
    </row>
    <row r="5" spans="1:13" ht="17" thickBot="1" x14ac:dyDescent="0.25">
      <c r="A5" s="61" t="s">
        <v>125</v>
      </c>
      <c r="B5" s="57">
        <f>COUNTIFS(Database!$F$2:$F$518,B3,Database!$E$2:$E$518,"Scientific")</f>
        <v>47</v>
      </c>
      <c r="C5" s="52">
        <f>COUNTIFS(Database!$F$2:$F$518,C3,Database!$E$2:$E$518,"Scientific")</f>
        <v>19</v>
      </c>
      <c r="D5" s="52">
        <f>COUNTIFS(Database!$F$2:$F$518,D3,Database!$E$2:$E$518,"Scientific")</f>
        <v>10</v>
      </c>
      <c r="E5" s="52">
        <f>COUNTIFS(Database!$F$2:$F$518,E3,Database!$E$2:$E$518,"Scientific")</f>
        <v>17</v>
      </c>
      <c r="F5" s="52">
        <f>COUNTIFS(Database!$F$2:$F$518,F3,Database!$E$2:$E$518,"Scientific")</f>
        <v>11</v>
      </c>
      <c r="G5" s="52">
        <f>COUNTIFS(Database!$F$2:$F$518,G3,Database!$E$2:$E$518,"Scientific")</f>
        <v>8</v>
      </c>
      <c r="H5" s="52">
        <f>COUNTIFS(Database!$F$2:$F$518,H3,Database!$E$2:$E$518,"Scientific")</f>
        <v>8</v>
      </c>
      <c r="I5" s="52">
        <f>COUNTIFS(Database!$F$2:$F$518,I3,Database!$E$2:$E$518,"Scientific")</f>
        <v>8</v>
      </c>
      <c r="J5" s="52">
        <f>COUNTIFS(Database!$F$2:$F$518,J3,Database!$E$2:$E$518,"Scientific")</f>
        <v>6</v>
      </c>
      <c r="K5" s="53">
        <f>COUNTIFS(Database!$F$2:$F$518,K3,Database!$E$2:$E$518,"Scientific")</f>
        <v>10</v>
      </c>
      <c r="L5" s="58">
        <f t="shared" ref="L5:L6" si="0">SUM(B5:K5)</f>
        <v>144</v>
      </c>
    </row>
    <row r="6" spans="1:13" ht="17" thickBot="1" x14ac:dyDescent="0.25">
      <c r="A6" s="62" t="s">
        <v>987</v>
      </c>
      <c r="B6" s="69">
        <f>COUNTIFS(Database!$F$2:$F$518,B3,Database!$E$2:$E$518,"Effectuation")</f>
        <v>44</v>
      </c>
      <c r="C6" s="54">
        <f>COUNTIFS(Database!$F$2:$F$518,C3,Database!$E$2:$E$518,"Effectuation")</f>
        <v>16</v>
      </c>
      <c r="D6" s="54">
        <f>COUNTIFS(Database!$F$2:$F$518,D3,Database!$E$2:$E$518,"Effectuation")</f>
        <v>19</v>
      </c>
      <c r="E6" s="54">
        <f>COUNTIFS(Database!$F$2:$F$518,E3,Database!$E$2:$E$518,"Effectuation")</f>
        <v>20</v>
      </c>
      <c r="F6" s="54">
        <f>COUNTIFS(Database!$F$2:$F$518,F3,Database!$E$2:$E$518,"Effectuation")</f>
        <v>8</v>
      </c>
      <c r="G6" s="54">
        <f>COUNTIFS(Database!$F$2:$F$518,G3,Database!$E$2:$E$518,"Effectuation")</f>
        <v>9</v>
      </c>
      <c r="H6" s="54">
        <f>COUNTIFS(Database!$F$2:$F$518,H3,Database!$E$2:$E$518,"Effectuation")</f>
        <v>11</v>
      </c>
      <c r="I6" s="54">
        <f>COUNTIFS(Database!$F$2:$F$518,I3,Database!$E$2:$E$518,"Effectuation")</f>
        <v>13</v>
      </c>
      <c r="J6" s="54">
        <f>COUNTIFS(Database!$F$2:$F$518,J3,Database!$E$2:$E$518,"Effectuation")</f>
        <v>6</v>
      </c>
      <c r="K6" s="70">
        <f>COUNTIFS(Database!$F$2:$F$518,K3,Database!$E$2:$E$518,"Effectuation")</f>
        <v>9</v>
      </c>
      <c r="L6" s="59">
        <f t="shared" si="0"/>
        <v>155</v>
      </c>
    </row>
    <row r="7" spans="1:13" ht="17" thickBot="1" x14ac:dyDescent="0.25">
      <c r="A7" s="68" t="s">
        <v>989</v>
      </c>
      <c r="B7" s="63">
        <f>SUM(B4:B6)</f>
        <v>128</v>
      </c>
      <c r="C7" s="64">
        <f t="shared" ref="C7:J7" si="1">SUM(C4:C6)</f>
        <v>71</v>
      </c>
      <c r="D7" s="64">
        <f t="shared" si="1"/>
        <v>43</v>
      </c>
      <c r="E7" s="64">
        <f t="shared" si="1"/>
        <v>61</v>
      </c>
      <c r="F7" s="64">
        <f t="shared" si="1"/>
        <v>30</v>
      </c>
      <c r="G7" s="64">
        <f t="shared" si="1"/>
        <v>23</v>
      </c>
      <c r="H7" s="64">
        <f t="shared" si="1"/>
        <v>22</v>
      </c>
      <c r="I7" s="64">
        <f t="shared" si="1"/>
        <v>32</v>
      </c>
      <c r="J7" s="64">
        <f t="shared" si="1"/>
        <v>22</v>
      </c>
      <c r="K7" s="65">
        <f>SUM(K4:K6)</f>
        <v>25</v>
      </c>
      <c r="L7" s="71">
        <f>SUM(L4:L6)</f>
        <v>457</v>
      </c>
    </row>
    <row r="16" spans="1:13" x14ac:dyDescent="0.2">
      <c r="M16" s="72"/>
    </row>
    <row r="17" spans="1:12" ht="17" thickBot="1" x14ac:dyDescent="0.25"/>
    <row r="18" spans="1:12" ht="17" thickBot="1" x14ac:dyDescent="0.25">
      <c r="A18" s="31" t="s">
        <v>991</v>
      </c>
      <c r="B18" s="63">
        <v>1</v>
      </c>
      <c r="C18" s="64">
        <v>2</v>
      </c>
      <c r="D18" s="64">
        <v>3</v>
      </c>
      <c r="E18" s="64">
        <v>4</v>
      </c>
      <c r="F18" s="64">
        <v>5</v>
      </c>
      <c r="G18" s="64">
        <v>6</v>
      </c>
      <c r="H18" s="64">
        <v>7</v>
      </c>
      <c r="I18" s="64">
        <v>8</v>
      </c>
      <c r="J18" s="64">
        <v>9</v>
      </c>
      <c r="K18" s="66">
        <v>10</v>
      </c>
      <c r="L18" s="61" t="s">
        <v>990</v>
      </c>
    </row>
    <row r="19" spans="1:12" ht="17" thickBot="1" x14ac:dyDescent="0.25">
      <c r="A19" s="61" t="s">
        <v>988</v>
      </c>
      <c r="B19" s="55">
        <f>COUNTIFS(Database!$F$2:$F$518,B18,Database!$E$2:$E$518,"Controllo",Database!$G$2:$G$518,"Customer segment")</f>
        <v>16</v>
      </c>
      <c r="C19" s="55">
        <f>COUNTIFS(Database!$F$2:$F$518,C18,Database!$E$2:$E$518,"Controllo",Database!$G$2:$G$518,"Customer segment")</f>
        <v>7</v>
      </c>
      <c r="D19" s="55">
        <f>COUNTIFS(Database!$F$2:$F$518,D18,Database!$E$2:$E$518,"Controllo",Database!$G$2:$G$518,"Customer segment")</f>
        <v>2</v>
      </c>
      <c r="E19" s="55">
        <f>COUNTIFS(Database!$F$2:$F$518,E18,Database!$E$2:$E$518,"Controllo",Database!$G$2:$G$518,"Customer segment")</f>
        <v>7</v>
      </c>
      <c r="F19" s="55">
        <f>COUNTIFS(Database!$F$2:$F$518,F18,Database!$E$2:$E$518,"Controllo",Database!$G$2:$G$518,"Customer segment")</f>
        <v>2</v>
      </c>
      <c r="G19" s="55">
        <f>COUNTIFS(Database!$F$2:$F$518,G18,Database!$E$2:$E$518,"Controllo",Database!$G$2:$G$518,"Customer segment")</f>
        <v>2</v>
      </c>
      <c r="H19" s="55">
        <f>COUNTIFS(Database!$F$2:$F$518,H18,Database!$E$2:$E$518,"Controllo",Database!$G$2:$G$518,"Customer segment")</f>
        <v>1</v>
      </c>
      <c r="I19" s="55">
        <f>COUNTIFS(Database!$F$2:$F$518,I18,Database!$E$2:$E$518,"Controllo",Database!$G$2:$G$518,"Customer segment")</f>
        <v>0</v>
      </c>
      <c r="J19" s="55">
        <f>COUNTIFS(Database!$F$2:$F$518,J18,Database!$E$2:$E$518,"Controllo",Database!$G$2:$G$518,"Customer segment")</f>
        <v>1</v>
      </c>
      <c r="K19" s="55">
        <f>COUNTIFS(Database!$F$2:$F$518,K18,Database!$E$2:$E$518,"Controllo",Database!P2:P518,"Customer segment")</f>
        <v>0</v>
      </c>
      <c r="L19" s="60">
        <f>SUM(B19:K19)</f>
        <v>38</v>
      </c>
    </row>
    <row r="20" spans="1:12" ht="17" thickBot="1" x14ac:dyDescent="0.25">
      <c r="A20" s="61" t="s">
        <v>125</v>
      </c>
      <c r="B20" s="57">
        <f>COUNTIFS(Database!$F$2:$F$518,B18,Database!$E$2:$E$518,"Scientific",Database!$G$2:$G$518,"Customer segment")</f>
        <v>16</v>
      </c>
      <c r="C20" s="57">
        <f>COUNTIFS(Database!$F$2:$F$518,C18,Database!$E$2:$E$518,"Scientific",Database!$G$2:$G$518,"Customer segment")</f>
        <v>4</v>
      </c>
      <c r="D20" s="57">
        <f>COUNTIFS(Database!$F$2:$F$518,D18,Database!$E$2:$E$518,"Scientific",Database!$G$2:$G$518,"Customer segment")</f>
        <v>2</v>
      </c>
      <c r="E20" s="57">
        <f>COUNTIFS(Database!$F$2:$F$518,E18,Database!$E$2:$E$518,"Scientific",Database!$G$2:$G$518,"Customer segment")</f>
        <v>5</v>
      </c>
      <c r="F20" s="57">
        <f>COUNTIFS(Database!$F$2:$F$518,F18,Database!$E$2:$E$518,"Scientific",Database!$G$2:$G$518,"Customer segment")</f>
        <v>2</v>
      </c>
      <c r="G20" s="57">
        <f>COUNTIFS(Database!$F$2:$F$518,G18,Database!$E$2:$E$518,"Scientific",Database!$G$2:$G$518,"Customer segment")</f>
        <v>2</v>
      </c>
      <c r="H20" s="57">
        <f>COUNTIFS(Database!$F$2:$F$518,H18,Database!$E$2:$E$518,"Scientific",Database!$G$2:$G$518,"Customer segment")</f>
        <v>1</v>
      </c>
      <c r="I20" s="57">
        <f>COUNTIFS(Database!$F$2:$F$518,I18,Database!$E$2:$E$518,"Scientific",Database!$G$2:$G$518,"Customer segment")</f>
        <v>2</v>
      </c>
      <c r="J20" s="57">
        <f>COUNTIFS(Database!$F$2:$F$518,J18,Database!$E$2:$E$518,"Scientific",Database!$G$2:$G$518,"Customer segment")</f>
        <v>2</v>
      </c>
      <c r="K20" s="57">
        <f>COUNTIFS(Database!$F$2:$F$518,K18,Database!$E$2:$E$518,"Scientific",Database!$G$2:$G$518,"Customer segment")</f>
        <v>2</v>
      </c>
      <c r="L20" s="58">
        <f t="shared" ref="L20:L21" si="2">SUM(B20:K20)</f>
        <v>38</v>
      </c>
    </row>
    <row r="21" spans="1:12" ht="17" thickBot="1" x14ac:dyDescent="0.25">
      <c r="A21" s="62" t="s">
        <v>987</v>
      </c>
      <c r="B21" s="69">
        <f>COUNTIFS(Database!$F$2:$F$518,B18,Database!$E$2:$E$518,"Effectuation",Database!$G$2:$G$518,"Customer segment")</f>
        <v>13</v>
      </c>
      <c r="C21" s="69">
        <f>COUNTIFS(Database!$F$2:$F$518,C18,Database!$E$2:$E$518,"Effectuation",Database!$G$2:$G$518,"Customer segment")</f>
        <v>8</v>
      </c>
      <c r="D21" s="69">
        <f>COUNTIFS(Database!$F$2:$F$518,D18,Database!$E$2:$E$518,"Effectuation",Database!$G$2:$G$518,"Customer segment")</f>
        <v>6</v>
      </c>
      <c r="E21" s="69">
        <f>COUNTIFS(Database!$F$2:$F$518,E18,Database!$E$2:$E$518,"Effectuation",Database!$G$2:$G$518,"Customer segment")</f>
        <v>6</v>
      </c>
      <c r="F21" s="69">
        <f>COUNTIFS(Database!$F$2:$F$518,F18,Database!$E$2:$E$518,"Effectuation",Database!$G$2:$G$518,"Customer segment")</f>
        <v>1</v>
      </c>
      <c r="G21" s="69">
        <f>COUNTIFS(Database!$F$2:$F$518,G18,Database!$E$2:$E$518,"Effectuation",Database!$G$2:$G$518,"Customer segment")</f>
        <v>1</v>
      </c>
      <c r="H21" s="69">
        <f>COUNTIFS(Database!$F$2:$F$518,H18,Database!$E$2:$E$518,"Effectuation",Database!$G$2:$G$518,"Customer segment")</f>
        <v>1</v>
      </c>
      <c r="I21" s="69">
        <f>COUNTIFS(Database!$F$2:$F$518,I18,Database!$E$2:$E$518,"Effectuation",Database!$G$2:$G$518,"Customer segment")</f>
        <v>2</v>
      </c>
      <c r="J21" s="69">
        <f>COUNTIFS(Database!$F$2:$F$518,J18,Database!$E$2:$E$518,"Effectuation",Database!$G$2:$G$518,"Customer segment")</f>
        <v>0</v>
      </c>
      <c r="K21" s="69">
        <f>COUNTIFS(Database!$F$2:$F$518,K18,Database!$E$2:$E$518,"Effectuation",Database!$G$2:$G$518,"Customer segment")</f>
        <v>0</v>
      </c>
      <c r="L21" s="59">
        <f t="shared" si="2"/>
        <v>38</v>
      </c>
    </row>
    <row r="22" spans="1:12" ht="17" thickBot="1" x14ac:dyDescent="0.25">
      <c r="A22" s="68" t="s">
        <v>989</v>
      </c>
      <c r="B22" s="63">
        <f>SUM(B19:B21)</f>
        <v>45</v>
      </c>
      <c r="C22" s="64">
        <f t="shared" ref="C22" si="3">SUM(C19:C21)</f>
        <v>19</v>
      </c>
      <c r="D22" s="64">
        <f t="shared" ref="D22" si="4">SUM(D19:D21)</f>
        <v>10</v>
      </c>
      <c r="E22" s="64">
        <f t="shared" ref="E22" si="5">SUM(E19:E21)</f>
        <v>18</v>
      </c>
      <c r="F22" s="64">
        <f t="shared" ref="F22" si="6">SUM(F19:F21)</f>
        <v>5</v>
      </c>
      <c r="G22" s="64">
        <f t="shared" ref="G22" si="7">SUM(G19:G21)</f>
        <v>5</v>
      </c>
      <c r="H22" s="64">
        <f t="shared" ref="H22" si="8">SUM(H19:H21)</f>
        <v>3</v>
      </c>
      <c r="I22" s="64">
        <f t="shared" ref="I22" si="9">SUM(I19:I21)</f>
        <v>4</v>
      </c>
      <c r="J22" s="64">
        <f t="shared" ref="J22" si="10">SUM(J19:J21)</f>
        <v>3</v>
      </c>
      <c r="K22" s="65">
        <f>SUM(K19:K21)</f>
        <v>2</v>
      </c>
      <c r="L22" s="71">
        <f>SUM(L19:L21)</f>
        <v>114</v>
      </c>
    </row>
    <row r="32" spans="1:12" ht="17" thickBot="1" x14ac:dyDescent="0.25"/>
    <row r="33" spans="1:12" ht="17" thickBot="1" x14ac:dyDescent="0.25">
      <c r="A33" s="31" t="s">
        <v>991</v>
      </c>
      <c r="B33" s="63">
        <v>1</v>
      </c>
      <c r="C33" s="64">
        <v>2</v>
      </c>
      <c r="D33" s="64">
        <v>3</v>
      </c>
      <c r="E33" s="64">
        <v>4</v>
      </c>
      <c r="F33" s="64">
        <v>5</v>
      </c>
      <c r="G33" s="64">
        <v>6</v>
      </c>
      <c r="H33" s="64">
        <v>7</v>
      </c>
      <c r="I33" s="64">
        <v>8</v>
      </c>
      <c r="J33" s="64">
        <v>9</v>
      </c>
      <c r="K33" s="66">
        <v>10</v>
      </c>
      <c r="L33" s="61" t="s">
        <v>990</v>
      </c>
    </row>
    <row r="34" spans="1:12" ht="17" thickBot="1" x14ac:dyDescent="0.25">
      <c r="A34" s="61" t="s">
        <v>988</v>
      </c>
      <c r="B34" s="55">
        <f>COUNTIFS(Database!$F$2:$F$518,B33,Database!$E$2:$E$518,"Controllo",Database!$G$2:$G$518,"Value capture")</f>
        <v>2</v>
      </c>
      <c r="C34" s="55">
        <f>COUNTIFS(Database!$F$2:$F$518,C33,Database!$E$2:$E$518,"Controllo",Database!$G$2:$G$518,"Value capture")</f>
        <v>5</v>
      </c>
      <c r="D34" s="55">
        <f>COUNTIFS(Database!$F$2:$F$518,D33,Database!$E$2:$E$518,"Controllo",Database!$G$2:$G$518,"Value capture")</f>
        <v>0</v>
      </c>
      <c r="E34" s="55">
        <f>COUNTIFS(Database!$F$2:$F$518,E33,Database!$E$2:$E$518,"Controllo",Database!$G$2:$G$518,"Value capture")</f>
        <v>1</v>
      </c>
      <c r="F34" s="55">
        <f>COUNTIFS(Database!$F$2:$F$518,F33,Database!$E$2:$E$518,"Controllo",Database!$G$2:$G$518,"Value capture")</f>
        <v>2</v>
      </c>
      <c r="G34" s="55">
        <f>COUNTIFS(Database!$F$2:$F$518,G33,Database!$E$2:$E$518,"Controllo",Database!$G$2:$G$518,"Value capture")</f>
        <v>0</v>
      </c>
      <c r="H34" s="55">
        <f>COUNTIFS(Database!$F$2:$F$518,H33,Database!$E$2:$E$518,"Controllo",Database!$G$2:$G$518,"Value capture")</f>
        <v>1</v>
      </c>
      <c r="I34" s="55">
        <f>COUNTIFS(Database!$F$2:$F$518,I33,Database!$E$2:$E$518,"Controllo",Database!$G$2:$G$518,"Value capture")</f>
        <v>4</v>
      </c>
      <c r="J34" s="55">
        <f>COUNTIFS(Database!$F$2:$F$518,J33,Database!$E$2:$E$518,"Controllo",Database!$G$2:$G$518,"Value capture")</f>
        <v>1</v>
      </c>
      <c r="K34" s="55">
        <f>COUNTIFS(Database!$F$2:$F$518,K33,Database!$E$2:$E$518,"Controllo",Database!$G$2:$G$518,"Value capture")</f>
        <v>1</v>
      </c>
      <c r="L34" s="60">
        <f>SUM(B34:K34)</f>
        <v>17</v>
      </c>
    </row>
    <row r="35" spans="1:12" ht="17" thickBot="1" x14ac:dyDescent="0.25">
      <c r="A35" s="61" t="s">
        <v>125</v>
      </c>
      <c r="B35" s="57">
        <f>COUNTIFS(Database!$F$2:$F$518,B33,Database!$E$2:$E$518,"Scientific",Database!$G$2:$G$518,"Value capture")</f>
        <v>5</v>
      </c>
      <c r="C35" s="57">
        <f>COUNTIFS(Database!$F$2:$F$518,C33,Database!$E$2:$E$518,"Scientific",Database!$G$2:$G$518,"Value capture")</f>
        <v>0</v>
      </c>
      <c r="D35" s="57">
        <f>COUNTIFS(Database!$F$2:$F$518,D33,Database!$E$2:$E$518,"Scientific",Database!$G$2:$G$518,"Value capture")</f>
        <v>0</v>
      </c>
      <c r="E35" s="57">
        <f>COUNTIFS(Database!$F$2:$F$518,E33,Database!$E$2:$E$518,"Scientific",Database!$G$2:$G$518,"Value capture")</f>
        <v>1</v>
      </c>
      <c r="F35" s="57">
        <f>COUNTIFS(Database!$F$2:$F$518,F33,Database!$E$2:$E$518,"Scientific",Database!$G$2:$G$518,"Value capture")</f>
        <v>0</v>
      </c>
      <c r="G35" s="57">
        <f>COUNTIFS(Database!$F$2:$F$518,G33,Database!$E$2:$E$518,"Scientific",Database!$G$2:$G$518,"Value capture")</f>
        <v>1</v>
      </c>
      <c r="H35" s="57">
        <f>COUNTIFS(Database!$F$2:$F$518,H33,Database!$E$2:$E$518,"Scientific",Database!$G$2:$G$518,"Value capture")</f>
        <v>1</v>
      </c>
      <c r="I35" s="57">
        <f>COUNTIFS(Database!$F$2:$F$518,I33,Database!$E$2:$E$518,"Scientific",Database!$G$2:$G$518,"Value capture")</f>
        <v>0</v>
      </c>
      <c r="J35" s="57">
        <f>COUNTIFS(Database!$F$2:$F$518,J33,Database!$E$2:$E$518,"Scientific",Database!$G$2:$G$518,"Value capture")</f>
        <v>0</v>
      </c>
      <c r="K35" s="57">
        <f>COUNTIFS(Database!$F$2:$F$518,K33,Database!$E$2:$E$518,"Scientific",Database!$G$2:$G$518,"Value capture")</f>
        <v>1</v>
      </c>
      <c r="L35" s="58">
        <f t="shared" ref="L35:L36" si="11">SUM(B35:K35)</f>
        <v>9</v>
      </c>
    </row>
    <row r="36" spans="1:12" ht="17" thickBot="1" x14ac:dyDescent="0.25">
      <c r="A36" s="62" t="s">
        <v>987</v>
      </c>
      <c r="B36" s="69">
        <f>COUNTIFS(Database!$F$2:$F$518,B33,Database!$E$2:$E$518,"Effectuation",Database!$G$2:$G$518,"Value capture")</f>
        <v>8</v>
      </c>
      <c r="C36" s="69">
        <f>COUNTIFS(Database!$F$2:$F$518,C33,Database!$E$2:$E$518,"Effectuation",Database!$G$2:$G$518,"Value capture")</f>
        <v>3</v>
      </c>
      <c r="D36" s="69">
        <f>COUNTIFS(Database!$F$2:$F$518,D33,Database!$E$2:$E$518,"Effectuation",Database!$G$2:$G$518,"Value capture")</f>
        <v>2</v>
      </c>
      <c r="E36" s="69">
        <f>COUNTIFS(Database!$F$2:$F$518,E33,Database!$E$2:$E$518,"Effectuation",Database!$G$2:$G$518,"Value capture")</f>
        <v>0</v>
      </c>
      <c r="F36" s="69">
        <f>COUNTIFS(Database!$F$2:$F$518,F33,Database!$E$2:$E$518,"Effectuation",Database!$G$2:$G$518,"Value capture")</f>
        <v>1</v>
      </c>
      <c r="G36" s="69">
        <f>COUNTIFS(Database!$F$2:$F$518,G33,Database!$E$2:$E$518,"Effectuation",Database!$G$2:$G$518,"Value capture")</f>
        <v>2</v>
      </c>
      <c r="H36" s="69">
        <f>COUNTIFS(Database!$F$2:$F$518,H33,Database!$E$2:$E$518,"Effectuation",Database!$G$2:$G$518,"Value capture")</f>
        <v>1</v>
      </c>
      <c r="I36" s="69">
        <f>COUNTIFS(Database!$F$2:$F$518,I33,Database!$E$2:$E$518,"Effectuation",Database!$G$2:$G$518,"Value capture")</f>
        <v>2</v>
      </c>
      <c r="J36" s="69">
        <f>COUNTIFS(Database!$F$2:$F$518,J33,Database!$E$2:$E$518,"Effectuation",Database!$G$2:$G$518,"Value capture")</f>
        <v>1</v>
      </c>
      <c r="K36" s="69">
        <f>COUNTIFS(Database!$F$2:$F$518,K33,Database!$E$2:$E$518,"Effectuation",Database!$G$2:$G$518,"Value capture")</f>
        <v>2</v>
      </c>
      <c r="L36" s="59">
        <f t="shared" si="11"/>
        <v>22</v>
      </c>
    </row>
    <row r="37" spans="1:12" ht="17" thickBot="1" x14ac:dyDescent="0.25">
      <c r="A37" s="68" t="s">
        <v>989</v>
      </c>
      <c r="B37" s="63">
        <f>SUM(B34:B36)</f>
        <v>15</v>
      </c>
      <c r="C37" s="64">
        <f t="shared" ref="C37" si="12">SUM(C34:C36)</f>
        <v>8</v>
      </c>
      <c r="D37" s="64">
        <f t="shared" ref="D37" si="13">SUM(D34:D36)</f>
        <v>2</v>
      </c>
      <c r="E37" s="64">
        <f t="shared" ref="E37" si="14">SUM(E34:E36)</f>
        <v>2</v>
      </c>
      <c r="F37" s="64">
        <f t="shared" ref="F37" si="15">SUM(F34:F36)</f>
        <v>3</v>
      </c>
      <c r="G37" s="64">
        <f t="shared" ref="G37" si="16">SUM(G34:G36)</f>
        <v>3</v>
      </c>
      <c r="H37" s="64">
        <f t="shared" ref="H37" si="17">SUM(H34:H36)</f>
        <v>3</v>
      </c>
      <c r="I37" s="64">
        <f t="shared" ref="I37" si="18">SUM(I34:I36)</f>
        <v>6</v>
      </c>
      <c r="J37" s="64">
        <f t="shared" ref="J37" si="19">SUM(J34:J36)</f>
        <v>2</v>
      </c>
      <c r="K37" s="65">
        <f>SUM(K34:K36)</f>
        <v>4</v>
      </c>
      <c r="L37" s="71">
        <f>SUM(L34:L36)</f>
        <v>48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D2A04-6199-6D4F-81B1-C9096511C680}">
  <dimension ref="A1:U30"/>
  <sheetViews>
    <sheetView zoomScale="91" workbookViewId="0">
      <selection activeCell="U28" sqref="U28"/>
    </sheetView>
  </sheetViews>
  <sheetFormatPr baseColWidth="10" defaultRowHeight="16" x14ac:dyDescent="0.2"/>
  <cols>
    <col min="1" max="1" width="13.83203125" bestFit="1" customWidth="1"/>
    <col min="2" max="2" width="19.5" bestFit="1" customWidth="1"/>
    <col min="3" max="3" width="8" bestFit="1" customWidth="1"/>
    <col min="4" max="4" width="13.83203125" bestFit="1" customWidth="1"/>
    <col min="5" max="5" width="17.33203125" bestFit="1" customWidth="1"/>
    <col min="6" max="6" width="14.6640625" bestFit="1" customWidth="1"/>
    <col min="7" max="7" width="8.5" bestFit="1" customWidth="1"/>
    <col min="8" max="8" width="10.33203125" bestFit="1" customWidth="1"/>
    <col min="9" max="9" width="12.5" bestFit="1" customWidth="1"/>
    <col min="10" max="10" width="7.6640625" bestFit="1" customWidth="1"/>
    <col min="11" max="11" width="8.83203125" bestFit="1" customWidth="1"/>
    <col min="12" max="12" width="7" hidden="1" customWidth="1"/>
    <col min="13" max="13" width="10.5" bestFit="1" customWidth="1"/>
    <col min="17" max="17" width="17" customWidth="1"/>
    <col min="18" max="18" width="18.1640625" customWidth="1"/>
    <col min="19" max="19" width="21.33203125" customWidth="1"/>
    <col min="20" max="20" width="11.5" customWidth="1"/>
    <col min="21" max="21" width="12.1640625" customWidth="1"/>
  </cols>
  <sheetData>
    <row r="1" spans="1:21" x14ac:dyDescent="0.2">
      <c r="A1" s="48" t="s">
        <v>78</v>
      </c>
      <c r="B1" s="48" t="s">
        <v>993</v>
      </c>
    </row>
    <row r="2" spans="1:21" x14ac:dyDescent="0.2">
      <c r="A2" s="48" t="s">
        <v>992</v>
      </c>
      <c r="B2" t="s">
        <v>164</v>
      </c>
      <c r="C2" t="s">
        <v>119</v>
      </c>
      <c r="D2" t="s">
        <v>43</v>
      </c>
      <c r="E2" t="s">
        <v>25</v>
      </c>
      <c r="F2" t="s">
        <v>86</v>
      </c>
      <c r="G2" t="s">
        <v>182</v>
      </c>
      <c r="H2" t="s">
        <v>294</v>
      </c>
      <c r="I2" t="s">
        <v>36</v>
      </c>
      <c r="J2" t="s">
        <v>68</v>
      </c>
      <c r="K2" t="s">
        <v>62</v>
      </c>
      <c r="L2" t="s">
        <v>981</v>
      </c>
      <c r="M2" t="s">
        <v>982</v>
      </c>
    </row>
    <row r="3" spans="1:21" x14ac:dyDescent="0.2">
      <c r="A3" s="49" t="s">
        <v>42</v>
      </c>
      <c r="B3">
        <v>3</v>
      </c>
      <c r="C3">
        <v>9</v>
      </c>
      <c r="D3">
        <v>23</v>
      </c>
      <c r="E3">
        <v>40</v>
      </c>
      <c r="F3">
        <v>26</v>
      </c>
      <c r="G3">
        <v>7</v>
      </c>
      <c r="H3">
        <v>2</v>
      </c>
      <c r="I3">
        <v>17</v>
      </c>
      <c r="J3">
        <v>7</v>
      </c>
      <c r="K3">
        <v>24</v>
      </c>
      <c r="M3">
        <v>158</v>
      </c>
    </row>
    <row r="4" spans="1:21" x14ac:dyDescent="0.2">
      <c r="A4" s="49" t="s">
        <v>24</v>
      </c>
      <c r="B4">
        <v>10</v>
      </c>
      <c r="C4">
        <v>7</v>
      </c>
      <c r="D4">
        <v>21</v>
      </c>
      <c r="E4">
        <v>38</v>
      </c>
      <c r="F4">
        <v>16</v>
      </c>
      <c r="G4">
        <v>7</v>
      </c>
      <c r="I4">
        <v>22</v>
      </c>
      <c r="J4">
        <v>11</v>
      </c>
      <c r="K4">
        <v>23</v>
      </c>
      <c r="M4">
        <v>155</v>
      </c>
    </row>
    <row r="5" spans="1:21" x14ac:dyDescent="0.2">
      <c r="A5" s="49" t="s">
        <v>125</v>
      </c>
      <c r="B5">
        <v>7</v>
      </c>
      <c r="C5">
        <v>3</v>
      </c>
      <c r="D5">
        <v>15</v>
      </c>
      <c r="E5">
        <v>38</v>
      </c>
      <c r="F5">
        <v>27</v>
      </c>
      <c r="G5">
        <v>2</v>
      </c>
      <c r="H5">
        <v>4</v>
      </c>
      <c r="I5">
        <v>9</v>
      </c>
      <c r="J5">
        <v>10</v>
      </c>
      <c r="K5">
        <v>29</v>
      </c>
      <c r="M5">
        <v>144</v>
      </c>
    </row>
    <row r="6" spans="1:21" x14ac:dyDescent="0.2">
      <c r="A6" s="49" t="s">
        <v>982</v>
      </c>
      <c r="B6">
        <v>20</v>
      </c>
      <c r="C6">
        <v>19</v>
      </c>
      <c r="D6">
        <v>59</v>
      </c>
      <c r="E6">
        <v>116</v>
      </c>
      <c r="F6">
        <v>69</v>
      </c>
      <c r="G6">
        <v>16</v>
      </c>
      <c r="H6">
        <v>6</v>
      </c>
      <c r="I6">
        <v>48</v>
      </c>
      <c r="J6">
        <v>28</v>
      </c>
      <c r="K6">
        <v>76</v>
      </c>
      <c r="M6">
        <v>457</v>
      </c>
    </row>
    <row r="8" spans="1:21" x14ac:dyDescent="0.2">
      <c r="P8" t="s">
        <v>1026</v>
      </c>
      <c r="Q8" t="s">
        <v>28</v>
      </c>
      <c r="R8" t="s">
        <v>38</v>
      </c>
      <c r="S8" t="s">
        <v>72</v>
      </c>
      <c r="T8" t="s">
        <v>994</v>
      </c>
      <c r="U8" t="s">
        <v>198</v>
      </c>
    </row>
    <row r="9" spans="1:21" x14ac:dyDescent="0.2">
      <c r="E9">
        <f>_xlfn.STDEV.S(E3:E5)</f>
        <v>1.1547005383792517</v>
      </c>
      <c r="P9" t="s">
        <v>42</v>
      </c>
      <c r="Q9" s="73">
        <v>0.33300000000000002</v>
      </c>
      <c r="R9" s="73">
        <v>0.19689999999999999</v>
      </c>
      <c r="S9" s="73">
        <v>0.1363</v>
      </c>
      <c r="T9" s="73">
        <v>0.1515</v>
      </c>
      <c r="U9" s="74">
        <v>1.5100000000000001E-2</v>
      </c>
    </row>
    <row r="10" spans="1:21" x14ac:dyDescent="0.2">
      <c r="E10">
        <f>_xlfn.STDEV.S(F3:F5)</f>
        <v>6.0827625302982193</v>
      </c>
      <c r="F10">
        <f>_xlfn.STDEV.S(G3:G5)</f>
        <v>2.8867513459481291</v>
      </c>
      <c r="G10">
        <f t="shared" ref="G10" si="0">_xlfn.STDEV.S(H3:H5)</f>
        <v>1.4142135623730951</v>
      </c>
      <c r="H10">
        <f>_xlfn.STDEV.S(I3:I5)</f>
        <v>6.5574385243020004</v>
      </c>
      <c r="I10">
        <f>_xlfn.STDEV.S(J3:J5)</f>
        <v>2.0816659994661348</v>
      </c>
      <c r="P10" t="s">
        <v>24</v>
      </c>
      <c r="Q10" s="73">
        <v>0.22950000000000001</v>
      </c>
      <c r="R10" s="73">
        <v>0.21310000000000001</v>
      </c>
      <c r="S10" s="73">
        <v>0.18029999999999999</v>
      </c>
      <c r="T10" s="73">
        <v>0.14749999999999999</v>
      </c>
      <c r="U10" s="73">
        <v>4.9099999999999998E-2</v>
      </c>
    </row>
    <row r="11" spans="1:21" x14ac:dyDescent="0.2">
      <c r="E11">
        <f>SUM(E3:E5)/3</f>
        <v>38.666666666666664</v>
      </c>
      <c r="F11">
        <f t="shared" ref="F11:H11" si="1">SUM(F3:F5)/3</f>
        <v>23</v>
      </c>
      <c r="G11">
        <f t="shared" si="1"/>
        <v>5.333333333333333</v>
      </c>
      <c r="H11">
        <f t="shared" si="1"/>
        <v>2</v>
      </c>
      <c r="I11">
        <f>SUM(I3:I5)/3</f>
        <v>16</v>
      </c>
      <c r="P11" t="s">
        <v>125</v>
      </c>
      <c r="Q11" s="73">
        <v>0.27418999999999999</v>
      </c>
      <c r="R11" s="73">
        <v>8.0600000000000005E-2</v>
      </c>
      <c r="S11" s="73">
        <v>0.14510000000000001</v>
      </c>
      <c r="T11" s="73">
        <v>0.1774</v>
      </c>
      <c r="U11" s="73">
        <v>0.14510000000000001</v>
      </c>
    </row>
    <row r="20" spans="3:4" x14ac:dyDescent="0.2">
      <c r="D20" s="75" t="s">
        <v>36</v>
      </c>
    </row>
    <row r="21" spans="3:4" x14ac:dyDescent="0.2">
      <c r="C21" s="78" t="s">
        <v>42</v>
      </c>
      <c r="D21" s="76">
        <v>17</v>
      </c>
    </row>
    <row r="22" spans="3:4" x14ac:dyDescent="0.2">
      <c r="C22" s="78" t="s">
        <v>24</v>
      </c>
      <c r="D22" s="76">
        <v>22</v>
      </c>
    </row>
    <row r="23" spans="3:4" x14ac:dyDescent="0.2">
      <c r="C23" s="78" t="s">
        <v>125</v>
      </c>
      <c r="D23" s="76">
        <v>9</v>
      </c>
    </row>
    <row r="24" spans="3:4" x14ac:dyDescent="0.2">
      <c r="D24" s="77"/>
    </row>
    <row r="27" spans="3:4" x14ac:dyDescent="0.2">
      <c r="D27" s="75" t="s">
        <v>25</v>
      </c>
    </row>
    <row r="28" spans="3:4" x14ac:dyDescent="0.2">
      <c r="C28" s="78" t="s">
        <v>42</v>
      </c>
      <c r="D28" s="76">
        <v>40</v>
      </c>
    </row>
    <row r="29" spans="3:4" x14ac:dyDescent="0.2">
      <c r="C29" s="78" t="s">
        <v>24</v>
      </c>
      <c r="D29" s="76">
        <v>38</v>
      </c>
    </row>
    <row r="30" spans="3:4" x14ac:dyDescent="0.2">
      <c r="C30" s="78" t="s">
        <v>125</v>
      </c>
      <c r="D30" s="76">
        <v>38</v>
      </c>
    </row>
  </sheetData>
  <phoneticPr fontId="15" type="noConversion"/>
  <pageMargins left="0.7" right="0.7" top="0.75" bottom="0.75" header="0.3" footer="0.3"/>
  <pageSetup paperSize="9" orientation="landscape" horizontalDpi="0" verticalDpi="0"/>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98FB9-0CB5-F04E-90AD-EE838DA42CFB}">
  <dimension ref="A3:L13"/>
  <sheetViews>
    <sheetView zoomScale="90" workbookViewId="0">
      <selection activeCell="P21" sqref="P21"/>
    </sheetView>
  </sheetViews>
  <sheetFormatPr baseColWidth="10" defaultRowHeight="16" x14ac:dyDescent="0.2"/>
  <cols>
    <col min="1" max="1" width="19.1640625" bestFit="1" customWidth="1"/>
    <col min="2" max="2" width="20" bestFit="1" customWidth="1"/>
    <col min="3" max="5" width="3.1640625" bestFit="1" customWidth="1"/>
    <col min="6" max="8" width="2.1640625" bestFit="1" customWidth="1"/>
    <col min="9" max="9" width="3.1640625" bestFit="1" customWidth="1"/>
    <col min="10" max="10" width="2.1640625" bestFit="1" customWidth="1"/>
    <col min="11" max="11" width="3.1640625" bestFit="1" customWidth="1"/>
    <col min="12" max="12" width="17.33203125" bestFit="1" customWidth="1"/>
    <col min="13" max="13" width="7.6640625" bestFit="1" customWidth="1"/>
    <col min="14" max="14" width="9" bestFit="1" customWidth="1"/>
    <col min="15" max="15" width="11.33203125" bestFit="1" customWidth="1"/>
    <col min="16" max="16" width="9" bestFit="1" customWidth="1"/>
    <col min="17" max="17" width="7.6640625" bestFit="1" customWidth="1"/>
    <col min="18" max="18" width="9" bestFit="1" customWidth="1"/>
    <col min="19" max="19" width="11.33203125" bestFit="1" customWidth="1"/>
    <col min="20" max="20" width="9" bestFit="1" customWidth="1"/>
    <col min="21" max="21" width="7.6640625" bestFit="1" customWidth="1"/>
    <col min="22" max="22" width="9" bestFit="1" customWidth="1"/>
    <col min="23" max="23" width="11.33203125" bestFit="1" customWidth="1"/>
    <col min="24" max="24" width="9" bestFit="1" customWidth="1"/>
    <col min="25" max="25" width="7.6640625" bestFit="1" customWidth="1"/>
    <col min="26" max="26" width="9" bestFit="1" customWidth="1"/>
    <col min="27" max="27" width="11.33203125" bestFit="1" customWidth="1"/>
    <col min="28" max="28" width="9" bestFit="1" customWidth="1"/>
    <col min="29" max="29" width="7.6640625" bestFit="1" customWidth="1"/>
    <col min="30" max="30" width="9" bestFit="1" customWidth="1"/>
    <col min="31" max="31" width="11.33203125" bestFit="1" customWidth="1"/>
    <col min="32" max="32" width="9" bestFit="1" customWidth="1"/>
    <col min="33" max="33" width="7.6640625" bestFit="1" customWidth="1"/>
    <col min="34" max="34" width="9" bestFit="1" customWidth="1"/>
    <col min="35" max="35" width="11.33203125" bestFit="1" customWidth="1"/>
    <col min="36" max="36" width="9" bestFit="1" customWidth="1"/>
    <col min="37" max="37" width="7.6640625" bestFit="1" customWidth="1"/>
    <col min="38" max="38" width="9" bestFit="1" customWidth="1"/>
    <col min="39" max="39" width="11.33203125" bestFit="1" customWidth="1"/>
    <col min="40" max="40" width="9" bestFit="1" customWidth="1"/>
    <col min="41" max="41" width="8.6640625" bestFit="1" customWidth="1"/>
    <col min="42" max="42" width="17.33203125" bestFit="1" customWidth="1"/>
  </cols>
  <sheetData>
    <row r="3" spans="1:12" x14ac:dyDescent="0.2">
      <c r="A3" s="48" t="s">
        <v>1025</v>
      </c>
      <c r="B3" s="48" t="s">
        <v>1024</v>
      </c>
    </row>
    <row r="4" spans="1:12" x14ac:dyDescent="0.2">
      <c r="A4" s="48" t="s">
        <v>1022</v>
      </c>
      <c r="B4">
        <v>1</v>
      </c>
      <c r="C4">
        <v>2</v>
      </c>
      <c r="D4">
        <v>3</v>
      </c>
      <c r="E4">
        <v>4</v>
      </c>
      <c r="F4">
        <v>5</v>
      </c>
      <c r="G4">
        <v>6</v>
      </c>
      <c r="H4">
        <v>7</v>
      </c>
      <c r="I4">
        <v>8</v>
      </c>
      <c r="J4">
        <v>9</v>
      </c>
      <c r="K4">
        <v>10</v>
      </c>
      <c r="L4" t="s">
        <v>1023</v>
      </c>
    </row>
    <row r="5" spans="1:12" x14ac:dyDescent="0.2">
      <c r="A5" s="49" t="s">
        <v>25</v>
      </c>
      <c r="B5">
        <v>45</v>
      </c>
      <c r="C5">
        <v>19</v>
      </c>
      <c r="D5">
        <v>10</v>
      </c>
      <c r="E5">
        <v>18</v>
      </c>
      <c r="F5">
        <v>5</v>
      </c>
      <c r="G5">
        <v>5</v>
      </c>
      <c r="H5">
        <v>3</v>
      </c>
      <c r="I5">
        <v>4</v>
      </c>
      <c r="J5">
        <v>3</v>
      </c>
      <c r="K5">
        <v>4</v>
      </c>
      <c r="L5">
        <v>116</v>
      </c>
    </row>
    <row r="6" spans="1:12" x14ac:dyDescent="0.2">
      <c r="A6" s="79" t="s">
        <v>42</v>
      </c>
      <c r="B6">
        <v>16</v>
      </c>
      <c r="C6">
        <v>7</v>
      </c>
      <c r="D6">
        <v>2</v>
      </c>
      <c r="E6">
        <v>7</v>
      </c>
      <c r="F6">
        <v>2</v>
      </c>
      <c r="G6">
        <v>2</v>
      </c>
      <c r="H6">
        <v>1</v>
      </c>
      <c r="J6">
        <v>1</v>
      </c>
      <c r="K6">
        <v>2</v>
      </c>
      <c r="L6">
        <v>40</v>
      </c>
    </row>
    <row r="7" spans="1:12" x14ac:dyDescent="0.2">
      <c r="A7" s="79" t="s">
        <v>24</v>
      </c>
      <c r="B7">
        <v>13</v>
      </c>
      <c r="C7">
        <v>8</v>
      </c>
      <c r="D7">
        <v>6</v>
      </c>
      <c r="E7">
        <v>6</v>
      </c>
      <c r="F7">
        <v>1</v>
      </c>
      <c r="G7">
        <v>1</v>
      </c>
      <c r="H7">
        <v>1</v>
      </c>
      <c r="I7">
        <v>2</v>
      </c>
      <c r="L7">
        <v>38</v>
      </c>
    </row>
    <row r="8" spans="1:12" x14ac:dyDescent="0.2">
      <c r="A8" s="79" t="s">
        <v>125</v>
      </c>
      <c r="B8">
        <v>16</v>
      </c>
      <c r="C8">
        <v>4</v>
      </c>
      <c r="D8">
        <v>2</v>
      </c>
      <c r="E8">
        <v>5</v>
      </c>
      <c r="F8">
        <v>2</v>
      </c>
      <c r="G8">
        <v>2</v>
      </c>
      <c r="H8">
        <v>1</v>
      </c>
      <c r="I8">
        <v>2</v>
      </c>
      <c r="J8">
        <v>2</v>
      </c>
      <c r="K8">
        <v>2</v>
      </c>
      <c r="L8">
        <v>38</v>
      </c>
    </row>
    <row r="9" spans="1:12" x14ac:dyDescent="0.2">
      <c r="A9" s="49" t="s">
        <v>36</v>
      </c>
      <c r="B9">
        <v>15</v>
      </c>
      <c r="C9">
        <v>8</v>
      </c>
      <c r="D9">
        <v>2</v>
      </c>
      <c r="E9">
        <v>2</v>
      </c>
      <c r="F9">
        <v>3</v>
      </c>
      <c r="G9">
        <v>3</v>
      </c>
      <c r="H9">
        <v>3</v>
      </c>
      <c r="I9">
        <v>6</v>
      </c>
      <c r="J9">
        <v>2</v>
      </c>
      <c r="K9">
        <v>4</v>
      </c>
      <c r="L9">
        <v>48</v>
      </c>
    </row>
    <row r="10" spans="1:12" x14ac:dyDescent="0.2">
      <c r="A10" s="79" t="s">
        <v>42</v>
      </c>
      <c r="B10">
        <v>2</v>
      </c>
      <c r="C10">
        <v>5</v>
      </c>
      <c r="E10">
        <v>1</v>
      </c>
      <c r="F10">
        <v>2</v>
      </c>
      <c r="H10">
        <v>1</v>
      </c>
      <c r="I10">
        <v>4</v>
      </c>
      <c r="J10">
        <v>1</v>
      </c>
      <c r="K10">
        <v>1</v>
      </c>
      <c r="L10">
        <v>17</v>
      </c>
    </row>
    <row r="11" spans="1:12" x14ac:dyDescent="0.2">
      <c r="A11" s="79" t="s">
        <v>24</v>
      </c>
      <c r="B11">
        <v>8</v>
      </c>
      <c r="C11">
        <v>3</v>
      </c>
      <c r="D11">
        <v>2</v>
      </c>
      <c r="F11">
        <v>1</v>
      </c>
      <c r="G11">
        <v>2</v>
      </c>
      <c r="H11">
        <v>1</v>
      </c>
      <c r="I11">
        <v>2</v>
      </c>
      <c r="J11">
        <v>1</v>
      </c>
      <c r="K11">
        <v>2</v>
      </c>
      <c r="L11">
        <v>22</v>
      </c>
    </row>
    <row r="12" spans="1:12" x14ac:dyDescent="0.2">
      <c r="A12" s="79" t="s">
        <v>125</v>
      </c>
      <c r="B12">
        <v>5</v>
      </c>
      <c r="E12">
        <v>1</v>
      </c>
      <c r="G12">
        <v>1</v>
      </c>
      <c r="H12">
        <v>1</v>
      </c>
      <c r="K12">
        <v>1</v>
      </c>
      <c r="L12">
        <v>9</v>
      </c>
    </row>
    <row r="13" spans="1:12" x14ac:dyDescent="0.2">
      <c r="A13" s="49" t="s">
        <v>1023</v>
      </c>
      <c r="B13">
        <v>60</v>
      </c>
      <c r="C13">
        <v>27</v>
      </c>
      <c r="D13">
        <v>12</v>
      </c>
      <c r="E13">
        <v>20</v>
      </c>
      <c r="F13">
        <v>8</v>
      </c>
      <c r="G13">
        <v>8</v>
      </c>
      <c r="H13">
        <v>6</v>
      </c>
      <c r="I13">
        <v>10</v>
      </c>
      <c r="J13">
        <v>5</v>
      </c>
      <c r="K13">
        <v>8</v>
      </c>
      <c r="L13">
        <v>164</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E828B-212B-214D-A710-E06ADB67F43A}">
  <dimension ref="A3:B15"/>
  <sheetViews>
    <sheetView zoomScaleNormal="100" workbookViewId="0">
      <selection activeCell="B10" sqref="B10"/>
    </sheetView>
  </sheetViews>
  <sheetFormatPr baseColWidth="10" defaultRowHeight="16" x14ac:dyDescent="0.2"/>
  <cols>
    <col min="1" max="1" width="19" bestFit="1" customWidth="1"/>
    <col min="2" max="2" width="14.83203125" bestFit="1" customWidth="1"/>
  </cols>
  <sheetData>
    <row r="3" spans="1:2" x14ac:dyDescent="0.2">
      <c r="A3" s="48" t="s">
        <v>983</v>
      </c>
      <c r="B3" t="s">
        <v>995</v>
      </c>
    </row>
    <row r="4" spans="1:2" x14ac:dyDescent="0.2">
      <c r="A4" s="49" t="s">
        <v>164</v>
      </c>
      <c r="B4">
        <v>20</v>
      </c>
    </row>
    <row r="5" spans="1:2" x14ac:dyDescent="0.2">
      <c r="A5" s="49" t="s">
        <v>119</v>
      </c>
      <c r="B5">
        <v>19</v>
      </c>
    </row>
    <row r="6" spans="1:2" x14ac:dyDescent="0.2">
      <c r="A6" s="49" t="s">
        <v>43</v>
      </c>
      <c r="B6">
        <v>59</v>
      </c>
    </row>
    <row r="7" spans="1:2" x14ac:dyDescent="0.2">
      <c r="A7" s="50" t="s">
        <v>25</v>
      </c>
      <c r="B7" s="51">
        <v>116</v>
      </c>
    </row>
    <row r="8" spans="1:2" x14ac:dyDescent="0.2">
      <c r="A8" s="49" t="s">
        <v>86</v>
      </c>
      <c r="B8">
        <v>69</v>
      </c>
    </row>
    <row r="9" spans="1:2" x14ac:dyDescent="0.2">
      <c r="A9" s="49" t="s">
        <v>182</v>
      </c>
      <c r="B9">
        <v>16</v>
      </c>
    </row>
    <row r="10" spans="1:2" x14ac:dyDescent="0.2">
      <c r="A10" s="49" t="s">
        <v>294</v>
      </c>
      <c r="B10">
        <v>6</v>
      </c>
    </row>
    <row r="11" spans="1:2" x14ac:dyDescent="0.2">
      <c r="A11" s="49" t="s">
        <v>36</v>
      </c>
      <c r="B11">
        <v>48</v>
      </c>
    </row>
    <row r="12" spans="1:2" x14ac:dyDescent="0.2">
      <c r="A12" s="49" t="s">
        <v>68</v>
      </c>
      <c r="B12">
        <v>28</v>
      </c>
    </row>
    <row r="13" spans="1:2" x14ac:dyDescent="0.2">
      <c r="A13" s="49" t="s">
        <v>62</v>
      </c>
      <c r="B13">
        <v>76</v>
      </c>
    </row>
    <row r="14" spans="1:2" x14ac:dyDescent="0.2">
      <c r="A14" s="49" t="s">
        <v>981</v>
      </c>
    </row>
    <row r="15" spans="1:2" x14ac:dyDescent="0.2">
      <c r="A15" s="49" t="s">
        <v>982</v>
      </c>
      <c r="B15">
        <v>457</v>
      </c>
    </row>
  </sheetData>
  <pageMargins left="0.7" right="0.7" top="0.75" bottom="0.75" header="0.3" footer="0.3"/>
  <pageSetup paperSize="9" orientation="portrait" horizontalDpi="0" verticalDpi="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6AF7C-E3FC-9448-8E60-8C46FF0721C2}">
  <dimension ref="A3:N15"/>
  <sheetViews>
    <sheetView workbookViewId="0">
      <selection activeCell="Q21" sqref="Q21"/>
    </sheetView>
  </sheetViews>
  <sheetFormatPr baseColWidth="10" defaultRowHeight="16" x14ac:dyDescent="0.2"/>
  <cols>
    <col min="1" max="1" width="10.5" bestFit="1" customWidth="1"/>
    <col min="2" max="2" width="13.33203125" bestFit="1" customWidth="1"/>
  </cols>
  <sheetData>
    <row r="3" spans="1:14" x14ac:dyDescent="0.2">
      <c r="A3" s="48" t="s">
        <v>985</v>
      </c>
      <c r="B3" t="s">
        <v>984</v>
      </c>
    </row>
    <row r="4" spans="1:14" x14ac:dyDescent="0.2">
      <c r="A4" s="49">
        <v>1</v>
      </c>
      <c r="B4">
        <v>128</v>
      </c>
    </row>
    <row r="5" spans="1:14" x14ac:dyDescent="0.2">
      <c r="A5" s="49">
        <v>2</v>
      </c>
      <c r="B5">
        <v>71</v>
      </c>
    </row>
    <row r="6" spans="1:14" x14ac:dyDescent="0.2">
      <c r="A6" s="49">
        <v>3</v>
      </c>
      <c r="B6">
        <v>43</v>
      </c>
    </row>
    <row r="7" spans="1:14" x14ac:dyDescent="0.2">
      <c r="A7" s="49">
        <v>4</v>
      </c>
      <c r="B7">
        <v>61</v>
      </c>
    </row>
    <row r="8" spans="1:14" x14ac:dyDescent="0.2">
      <c r="A8" s="49">
        <v>5</v>
      </c>
      <c r="B8">
        <v>30</v>
      </c>
    </row>
    <row r="9" spans="1:14" x14ac:dyDescent="0.2">
      <c r="A9" s="49">
        <v>6</v>
      </c>
      <c r="B9">
        <v>23</v>
      </c>
    </row>
    <row r="10" spans="1:14" x14ac:dyDescent="0.2">
      <c r="A10" s="49">
        <v>7</v>
      </c>
      <c r="B10">
        <v>22</v>
      </c>
    </row>
    <row r="11" spans="1:14" x14ac:dyDescent="0.2">
      <c r="A11" s="49">
        <v>8</v>
      </c>
      <c r="B11">
        <v>32</v>
      </c>
    </row>
    <row r="12" spans="1:14" x14ac:dyDescent="0.2">
      <c r="A12" s="49">
        <v>9</v>
      </c>
      <c r="B12">
        <v>22</v>
      </c>
    </row>
    <row r="13" spans="1:14" x14ac:dyDescent="0.2">
      <c r="A13" s="49">
        <v>10</v>
      </c>
      <c r="B13">
        <v>25</v>
      </c>
      <c r="N13" t="s">
        <v>986</v>
      </c>
    </row>
    <row r="14" spans="1:14" x14ac:dyDescent="0.2">
      <c r="A14" s="49" t="s">
        <v>981</v>
      </c>
    </row>
    <row r="15" spans="1:14" x14ac:dyDescent="0.2">
      <c r="A15" s="49" t="s">
        <v>982</v>
      </c>
      <c r="B15">
        <v>457</v>
      </c>
    </row>
  </sheetData>
  <pageMargins left="0.7" right="0.7" top="0.75" bottom="0.75" header="0.3" footer="0.3"/>
  <pageSetup paperSize="9" orientation="portrait" horizontalDpi="0" verticalDpi="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d8a9a42-b0ef-49f6-b2fb-fb68d32b3495" xsi:nil="true"/>
    <lcf76f155ced4ddcb4097134ff3c332f xmlns="9e79821d-accf-4622-bfc4-7934a82277c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567DE7D7998E14D8582238DB8008681" ma:contentTypeVersion="12" ma:contentTypeDescription="Creare un nuovo documento." ma:contentTypeScope="" ma:versionID="2750eb962748b2d172ef477feba39dcc">
  <xsd:schema xmlns:xsd="http://www.w3.org/2001/XMLSchema" xmlns:xs="http://www.w3.org/2001/XMLSchema" xmlns:p="http://schemas.microsoft.com/office/2006/metadata/properties" xmlns:ns2="9e79821d-accf-4622-bfc4-7934a82277ca" xmlns:ns3="fd8a9a42-b0ef-49f6-b2fb-fb68d32b3495" targetNamespace="http://schemas.microsoft.com/office/2006/metadata/properties" ma:root="true" ma:fieldsID="56302460286a045fcf98174dd007a415" ns2:_="" ns3:_="">
    <xsd:import namespace="9e79821d-accf-4622-bfc4-7934a82277ca"/>
    <xsd:import namespace="fd8a9a42-b0ef-49f6-b2fb-fb68d32b349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79821d-accf-4622-bfc4-7934a82277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8a9a42-b0ef-49f6-b2fb-fb68d32b349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8d2d625-6e8f-43c2-bbee-931386f1f245}" ma:internalName="TaxCatchAll" ma:showField="CatchAllData" ma:web="fd8a9a42-b0ef-49f6-b2fb-fb68d32b349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7BE096-E975-4EC8-AB50-7999E2708823}">
  <ds:schemaRefs>
    <ds:schemaRef ds:uri="http://schemas.microsoft.com/sharepoint/v3/contenttype/forms"/>
  </ds:schemaRefs>
</ds:datastoreItem>
</file>

<file path=customXml/itemProps2.xml><?xml version="1.0" encoding="utf-8"?>
<ds:datastoreItem xmlns:ds="http://schemas.openxmlformats.org/officeDocument/2006/customXml" ds:itemID="{27F4E9D4-3E01-4DD1-A476-9F04CCAC7E1B}">
  <ds:schemaRefs>
    <ds:schemaRef ds:uri="http://schemas.microsoft.com/office/2006/documentManagement/types"/>
    <ds:schemaRef ds:uri="http://schemas.microsoft.com/office/2006/metadata/properties"/>
    <ds:schemaRef ds:uri="http://www.w3.org/XML/1998/namespace"/>
    <ds:schemaRef ds:uri="9e79821d-accf-4622-bfc4-7934a82277ca"/>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fd8a9a42-b0ef-49f6-b2fb-fb68d32b3495"/>
  </ds:schemaRefs>
</ds:datastoreItem>
</file>

<file path=customXml/itemProps3.xml><?xml version="1.0" encoding="utf-8"?>
<ds:datastoreItem xmlns:ds="http://schemas.openxmlformats.org/officeDocument/2006/customXml" ds:itemID="{9B5DD428-7F61-4F85-BDD1-E6A092002C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79821d-accf-4622-bfc4-7934a82277ca"/>
    <ds:schemaRef ds:uri="fd8a9a42-b0ef-49f6-b2fb-fb68d32b34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12</vt:i4>
      </vt:variant>
    </vt:vector>
  </HeadingPairs>
  <TitlesOfParts>
    <vt:vector size="12" baseType="lpstr">
      <vt:lpstr>Database</vt:lpstr>
      <vt:lpstr>Database FILTRI</vt:lpstr>
      <vt:lpstr>Occorrenze</vt:lpstr>
      <vt:lpstr>Analisi pivot singole startup</vt:lpstr>
      <vt:lpstr>Round e trattamento</vt:lpstr>
      <vt:lpstr>Fonte-trattamento-numero pivot</vt:lpstr>
      <vt:lpstr>CS-VC frequenza round</vt:lpstr>
      <vt:lpstr>Frequenza tipo pivot</vt:lpstr>
      <vt:lpstr>Frequenza Pivot per round</vt:lpstr>
      <vt:lpstr>Frequenza pivot per round C</vt:lpstr>
      <vt:lpstr>Frequenza pivot per round E</vt:lpstr>
      <vt:lpstr>Frequenza pivot per round 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PANELLI ANDREA</dc:creator>
  <cp:keywords/>
  <dc:description/>
  <cp:lastModifiedBy>Dal Negro  Giacomo</cp:lastModifiedBy>
  <cp:revision/>
  <cp:lastPrinted>2025-09-01T14:00:24Z</cp:lastPrinted>
  <dcterms:created xsi:type="dcterms:W3CDTF">2024-11-14T17:26:24Z</dcterms:created>
  <dcterms:modified xsi:type="dcterms:W3CDTF">2025-10-04T10:26:12Z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0x0101000567DE7D7998E14D8582238DB8008681</vt:lpwstr>
  </property>
  <property fmtid="{D5CDD505-2E9C-101B-9397-08002B2CF9AE}" pid="3" name="MediaServiceImageTags">
    <vt:lpwstr/>
  </property>
</Properties>
</file>